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748" activeTab="0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PRIHODA'!$1:$1</definedName>
    <definedName name="_xlnm.Print_Titles" localSheetId="2">'PLAN RASHODA I IZDATAKA'!$1:$2</definedName>
    <definedName name="_xlnm.Print_Area" localSheetId="0">'OPĆI DIO'!$A$1:$H$23</definedName>
  </definedNames>
  <calcPr fullCalcOnLoad="1"/>
</workbook>
</file>

<file path=xl/sharedStrings.xml><?xml version="1.0" encoding="utf-8"?>
<sst xmlns="http://schemas.openxmlformats.org/spreadsheetml/2006/main" count="152" uniqueCount="93">
  <si>
    <t>PRIHODI POSLOVANJA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</si>
  <si>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</si>
  <si>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</si>
  <si>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</si>
  <si>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</si>
  <si>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</si>
  <si>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</si>
  <si>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</si>
  <si>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</si>
  <si>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</si>
  <si>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</si>
  <si>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</si>
  <si>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</si>
  <si>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</si>
  <si>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</si>
  <si>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</si>
  <si>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</si>
  <si>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</si>
  <si>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Namjenski primici od zaduživanja</t>
  </si>
  <si>
    <t>Ukupno (po izvorima)</t>
  </si>
  <si>
    <t>PLAN RASHODA I IZDATAKA</t>
  </si>
  <si>
    <t>Šifra</t>
  </si>
  <si>
    <t>Naziv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</si>
  <si>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</si>
  <si>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</si>
  <si>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</si>
  <si>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</si>
  <si>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</si>
  <si>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</si>
  <si>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</si>
  <si>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</si>
  <si>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</si>
  <si>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</si>
  <si>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</si>
  <si>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>Postrojenja i oprema</t>
  </si>
  <si>
    <t>Rashodi za nabavu proizvedene dugotrajne  imovine</t>
  </si>
  <si>
    <t>OPĆI DIO</t>
  </si>
  <si>
    <t>PRIHODI UKUPNO</t>
  </si>
  <si>
    <t>RASHODI UKUPNO</t>
  </si>
  <si>
    <t>PRIHODI OD PRODAJE NEFINANCIJSKE IMOVINE</t>
  </si>
  <si>
    <t>Prihodi od prodaje  nefinancijske imovine i nadoknade šteta s osnova osiguranja</t>
  </si>
  <si>
    <t>SUFINANCIRANJE ŠKOLSKOG ŠPORTA</t>
  </si>
  <si>
    <t>OŠ MARINA DRŽIĆA</t>
  </si>
  <si>
    <t>MATERIJALNI I FIN. RASHODI</t>
  </si>
  <si>
    <t>DNEVNI BORAVAK ŠKOLE S POSEBNIM POTREBAMA</t>
  </si>
  <si>
    <t>ASISTENT U NASTAVI</t>
  </si>
  <si>
    <t>PLAĆE I NAKNADE -MZOS</t>
  </si>
  <si>
    <t>SHEMA ŠKOLSKOG VOĆA</t>
  </si>
  <si>
    <t>ŠKOLSKA OPREMA</t>
  </si>
  <si>
    <t>Ravnateljica:</t>
  </si>
  <si>
    <t>Zrinka Capor</t>
  </si>
  <si>
    <t>2022.</t>
  </si>
  <si>
    <t>Opći prihodi i primici 11/31</t>
  </si>
  <si>
    <t>Vlastiti prihodi 25</t>
  </si>
  <si>
    <t>Prihodi za posebne namjene 55</t>
  </si>
  <si>
    <t>Donacije 55</t>
  </si>
  <si>
    <t>Prihodi od nefinancijske imovine i nadoknade šteta s osnova osiguranja-55</t>
  </si>
  <si>
    <t>Pomoći 42/43/44/49</t>
  </si>
  <si>
    <t>A8053007</t>
  </si>
  <si>
    <t>PREDŠKOLSKI ODGOJ I OBRAZOVANJE</t>
  </si>
  <si>
    <t>PRODUŽENI BORAVAK</t>
  </si>
  <si>
    <t>KAPITALNO ULAGANJE U ŠKOLSTVO-MINIMALNI FINANCIJSKI STANDARD</t>
  </si>
  <si>
    <t>UKUPNI PLAN:</t>
  </si>
  <si>
    <t>DECENTRALIZIRANE FUNKCIJE-MINIMALNI FINANCIJSKI STANDARD</t>
  </si>
  <si>
    <t>DECENTRALIZIRANE FUNKCIJE-IZNAD MINIMALNOG STANDARDA</t>
  </si>
  <si>
    <t>Ukupno prihodi i primici za 2022.</t>
  </si>
  <si>
    <t>2023.</t>
  </si>
  <si>
    <t>Ukupno prihodi i primici za 2023.</t>
  </si>
  <si>
    <t>A8054001</t>
  </si>
  <si>
    <t>projekcija plana 2023.</t>
  </si>
  <si>
    <t>T8054004</t>
  </si>
  <si>
    <t>A8055006</t>
  </si>
  <si>
    <t>A8055037</t>
  </si>
  <si>
    <t>K8056002</t>
  </si>
  <si>
    <t>A8055002</t>
  </si>
  <si>
    <t>OSTALI PROJEKTI U OSNOVNOM ŠKOLSTVU</t>
  </si>
  <si>
    <t>Naknade građanima i kućanstvima</t>
  </si>
  <si>
    <t>Naknade građanima i kućanstvima u naravi</t>
  </si>
  <si>
    <t>A8055036</t>
  </si>
  <si>
    <t>NABAVA ŠKOLSKIH UDŽBENIKA</t>
  </si>
  <si>
    <t>Knjige u knjižnici</t>
  </si>
  <si>
    <t xml:space="preserve"> FINANCIJSKI  PLAN OŠ MARINA DRŽIĆA   ZA 2022. I                                                                                                                                                PROJEKCIJA PLANA ZA  2023. I 2024. GODINU</t>
  </si>
  <si>
    <t>Prijedlog plana 
za 2022.</t>
  </si>
  <si>
    <t>Projekcija plana
za 2023.</t>
  </si>
  <si>
    <t>Projekcija plana 
za 2024.</t>
  </si>
  <si>
    <t>2024.</t>
  </si>
  <si>
    <t>Ukupno prihodi i primici za 2024.</t>
  </si>
  <si>
    <t>projekcija plana 2024.</t>
  </si>
  <si>
    <t>PRIJEDLOG PLANA ZA 2022.</t>
  </si>
  <si>
    <t>naknada troškova zaposlenima</t>
  </si>
  <si>
    <t>Rashodi za nabavu proizvedene dugotrajne imovine</t>
  </si>
  <si>
    <t>postrojenja i oprema</t>
  </si>
  <si>
    <t>Dubrovnik, 14.12.2021.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</si>
</sst>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kn&quot;\ #,##0;\-&quot;kn&quot;\ #,##0"/>
    <numFmt numFmtId="167" formatCode="&quot;kn&quot;\ #,##0;[Red]\-&quot;kn&quot;\ #,##0"/>
    <numFmt numFmtId="168" formatCode="&quot;kn&quot;\ #,##0.00;\-&quot;kn&quot;\ #,##0.00"/>
    <numFmt numFmtId="169" formatCode="&quot;kn&quot;\ #,##0.00;[Red]\-&quot;kn&quot;\ #,##0.00"/>
    <numFmt numFmtId="170" formatCode="_-&quot;kn&quot;\ * #,##0_-;\-&quot;kn&quot;\ * #,##0_-;_-&quot;kn&quot;\ * &quot;-&quot;_-;_-@_-"/>
    <numFmt numFmtId="171" formatCode="_-&quot;kn&quot;\ * #,##0.00_-;\-&quot;kn&quot;\ * #,##0.00_-;_-&quot;kn&quot;\ 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</numFmts>
  <fonts count="60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0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color indexed="8"/>
      <name val="Arial"/>
      <family val="2"/>
    </font>
    <font>
      <b/>
      <sz val="6"/>
      <color indexed="8"/>
      <name val="Arial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4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</fills>
  <borders count="4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4" borderId="1" applyNumberFormat="0" applyFont="0" applyAlignment="0" applyProtection="0"/>
    <xf numFmtId="0" fontId="6" fillId="34" borderId="2" applyNumberFormat="0" applyAlignment="0" applyProtection="0"/>
    <xf numFmtId="0" fontId="7" fillId="35" borderId="3" applyNumberFormat="0" applyAlignment="0" applyProtection="0"/>
    <xf numFmtId="0" fontId="9" fillId="6" borderId="0" applyNumberFormat="0" applyBorder="0" applyAlignment="0" applyProtection="0"/>
    <xf numFmtId="0" fontId="8" fillId="0" borderId="0" applyNumberFormat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48" fillId="36" borderId="0" applyNumberFormat="0" applyBorder="0" applyAlignment="0" applyProtection="0"/>
    <xf numFmtId="0" fontId="48" fillId="37" borderId="0" applyNumberFormat="0" applyBorder="0" applyAlignment="0" applyProtection="0"/>
    <xf numFmtId="0" fontId="48" fillId="38" borderId="0" applyNumberFormat="0" applyBorder="0" applyAlignment="0" applyProtection="0"/>
    <xf numFmtId="0" fontId="48" fillId="39" borderId="0" applyNumberFormat="0" applyBorder="0" applyAlignment="0" applyProtection="0"/>
    <xf numFmtId="0" fontId="48" fillId="40" borderId="0" applyNumberFormat="0" applyBorder="0" applyAlignment="0" applyProtection="0"/>
    <xf numFmtId="0" fontId="48" fillId="41" borderId="0" applyNumberFormat="0" applyBorder="0" applyAlignment="0" applyProtection="0"/>
    <xf numFmtId="0" fontId="17" fillId="34" borderId="7" applyNumberFormat="0" applyAlignment="0" applyProtection="0"/>
    <xf numFmtId="0" fontId="49" fillId="42" borderId="8" applyNumberFormat="0" applyAlignment="0" applyProtection="0"/>
    <xf numFmtId="0" fontId="15" fillId="0" borderId="9" applyNumberFormat="0" applyFill="0" applyAlignment="0" applyProtection="0"/>
    <xf numFmtId="0" fontId="50" fillId="43" borderId="0" applyNumberFormat="0" applyBorder="0" applyAlignment="0" applyProtection="0"/>
    <xf numFmtId="0" fontId="19" fillId="0" borderId="0" applyNumberFormat="0" applyFill="0" applyBorder="0" applyAlignment="0" applyProtection="0"/>
    <xf numFmtId="0" fontId="51" fillId="0" borderId="10" applyNumberFormat="0" applyFill="0" applyAlignment="0" applyProtection="0"/>
    <xf numFmtId="0" fontId="52" fillId="0" borderId="11" applyNumberFormat="0" applyFill="0" applyAlignment="0" applyProtection="0"/>
    <xf numFmtId="0" fontId="53" fillId="0" borderId="12" applyNumberFormat="0" applyFill="0" applyAlignment="0" applyProtection="0"/>
    <xf numFmtId="0" fontId="53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54" fillId="44" borderId="0" applyNumberFormat="0" applyBorder="0" applyAlignment="0" applyProtection="0"/>
    <xf numFmtId="9" fontId="1" fillId="0" borderId="0" applyFont="0" applyFill="0" applyBorder="0" applyAlignment="0" applyProtection="0"/>
    <xf numFmtId="0" fontId="55" fillId="0" borderId="13" applyNumberFormat="0" applyFill="0" applyAlignment="0" applyProtection="0"/>
    <xf numFmtId="0" fontId="18" fillId="0" borderId="0" applyNumberFormat="0" applyFill="0" applyBorder="0" applyAlignment="0" applyProtection="0"/>
    <xf numFmtId="0" fontId="56" fillId="45" borderId="14" applyNumberFormat="0" applyAlignment="0" applyProtection="0"/>
    <xf numFmtId="0" fontId="5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0" fillId="0" borderId="15" applyNumberFormat="0" applyFill="0" applyAlignment="0" applyProtection="0"/>
    <xf numFmtId="0" fontId="58" fillId="0" borderId="16" applyNumberFormat="0" applyFill="0" applyAlignment="0" applyProtection="0"/>
    <xf numFmtId="0" fontId="59" fillId="46" borderId="8" applyNumberFormat="0" applyAlignment="0" applyProtection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1">
    <xf numFmtId="0" fontId="0" fillId="0" borderId="0" xfId="0" applyNumberFormat="1" applyFill="1" applyBorder="1" applyAlignment="1" applyProtection="1">
      <alignment/>
      <protection/>
    </xf>
    <xf numFmtId="0" fontId="21" fillId="0" borderId="17" xfId="0" applyNumberFormat="1" applyFon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34" borderId="0" xfId="0" applyNumberFormat="1" applyFont="1" applyFill="1" applyBorder="1" applyAlignment="1" applyProtection="1">
      <alignment/>
      <protection/>
    </xf>
    <xf numFmtId="1" fontId="21" fillId="0" borderId="18" xfId="0" applyNumberFormat="1" applyFont="1" applyBorder="1" applyAlignment="1">
      <alignment horizontal="left" wrapText="1"/>
    </xf>
    <xf numFmtId="3" fontId="21" fillId="0" borderId="19" xfId="0" applyNumberFormat="1" applyFont="1" applyBorder="1" applyAlignment="1">
      <alignment/>
    </xf>
    <xf numFmtId="3" fontId="21" fillId="0" borderId="19" xfId="0" applyNumberFormat="1" applyFont="1" applyBorder="1" applyAlignment="1">
      <alignment horizontal="center" vertical="center" wrapText="1"/>
    </xf>
    <xf numFmtId="3" fontId="21" fillId="0" borderId="20" xfId="0" applyNumberFormat="1" applyFont="1" applyBorder="1" applyAlignment="1">
      <alignment horizontal="center" vertical="center" wrapText="1"/>
    </xf>
    <xf numFmtId="3" fontId="21" fillId="0" borderId="21" xfId="0" applyNumberFormat="1" applyFont="1" applyBorder="1" applyAlignment="1">
      <alignment horizontal="center" vertical="center" wrapText="1"/>
    </xf>
    <xf numFmtId="0" fontId="25" fillId="0" borderId="0" xfId="0" applyNumberFormat="1" applyFont="1" applyFill="1" applyBorder="1" applyAlignment="1" applyProtection="1">
      <alignment/>
      <protection/>
    </xf>
    <xf numFmtId="0" fontId="26" fillId="34" borderId="17" xfId="0" applyNumberFormat="1" applyFont="1" applyFill="1" applyBorder="1" applyAlignment="1" applyProtection="1">
      <alignment horizontal="center" vertical="center" wrapText="1"/>
      <protection/>
    </xf>
    <xf numFmtId="0" fontId="27" fillId="34" borderId="22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Border="1" applyAlignment="1" applyProtection="1">
      <alignment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0" fontId="22" fillId="0" borderId="23" xfId="0" applyFont="1" applyBorder="1" applyAlignment="1">
      <alignment vertical="center" wrapText="1"/>
    </xf>
    <xf numFmtId="0" fontId="22" fillId="0" borderId="24" xfId="0" applyFont="1" applyBorder="1" applyAlignment="1">
      <alignment vertical="center" wrapText="1"/>
    </xf>
    <xf numFmtId="0" fontId="22" fillId="0" borderId="25" xfId="0" applyFont="1" applyBorder="1" applyAlignment="1">
      <alignment vertical="center" wrapText="1"/>
    </xf>
    <xf numFmtId="1" fontId="21" fillId="0" borderId="26" xfId="0" applyNumberFormat="1" applyFont="1" applyBorder="1" applyAlignment="1">
      <alignment horizontal="left" wrapText="1"/>
    </xf>
    <xf numFmtId="3" fontId="21" fillId="0" borderId="27" xfId="0" applyNumberFormat="1" applyFont="1" applyBorder="1" applyAlignment="1">
      <alignment/>
    </xf>
    <xf numFmtId="3" fontId="21" fillId="0" borderId="28" xfId="0" applyNumberFormat="1" applyFont="1" applyBorder="1" applyAlignment="1">
      <alignment/>
    </xf>
    <xf numFmtId="3" fontId="21" fillId="0" borderId="29" xfId="0" applyNumberFormat="1" applyFont="1" applyBorder="1" applyAlignment="1">
      <alignment/>
    </xf>
    <xf numFmtId="1" fontId="21" fillId="0" borderId="26" xfId="0" applyNumberFormat="1" applyFont="1" applyBorder="1" applyAlignment="1">
      <alignment wrapText="1"/>
    </xf>
    <xf numFmtId="1" fontId="21" fillId="0" borderId="30" xfId="0" applyNumberFormat="1" applyFont="1" applyBorder="1" applyAlignment="1">
      <alignment wrapText="1"/>
    </xf>
    <xf numFmtId="3" fontId="21" fillId="0" borderId="31" xfId="0" applyNumberFormat="1" applyFont="1" applyBorder="1" applyAlignment="1">
      <alignment/>
    </xf>
    <xf numFmtId="3" fontId="21" fillId="0" borderId="32" xfId="0" applyNumberFormat="1" applyFont="1" applyBorder="1" applyAlignment="1">
      <alignment/>
    </xf>
    <xf numFmtId="3" fontId="21" fillId="0" borderId="33" xfId="0" applyNumberFormat="1" applyFont="1" applyBorder="1" applyAlignment="1">
      <alignment/>
    </xf>
    <xf numFmtId="1" fontId="22" fillId="0" borderId="34" xfId="0" applyNumberFormat="1" applyFont="1" applyBorder="1" applyAlignment="1">
      <alignment wrapText="1"/>
    </xf>
    <xf numFmtId="3" fontId="21" fillId="0" borderId="35" xfId="0" applyNumberFormat="1" applyFont="1" applyBorder="1" applyAlignment="1">
      <alignment/>
    </xf>
    <xf numFmtId="3" fontId="21" fillId="0" borderId="34" xfId="0" applyNumberFormat="1" applyFont="1" applyBorder="1" applyAlignment="1">
      <alignment/>
    </xf>
    <xf numFmtId="3" fontId="21" fillId="0" borderId="36" xfId="0" applyNumberFormat="1" applyFont="1" applyBorder="1" applyAlignment="1">
      <alignment/>
    </xf>
    <xf numFmtId="3" fontId="21" fillId="0" borderId="37" xfId="0" applyNumberFormat="1" applyFont="1" applyBorder="1" applyAlignment="1">
      <alignment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3" fontId="25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>
      <alignment/>
      <protection/>
    </xf>
    <xf numFmtId="0" fontId="32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3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left" wrapText="1"/>
      <protection/>
    </xf>
    <xf numFmtId="0" fontId="32" fillId="0" borderId="0" xfId="0" applyNumberFormat="1" applyFont="1" applyFill="1" applyBorder="1" applyAlignment="1" applyProtection="1">
      <alignment wrapText="1"/>
      <protection/>
    </xf>
    <xf numFmtId="0" fontId="31" fillId="0" borderId="38" xfId="0" applyFont="1" applyBorder="1" applyAlignment="1" quotePrefix="1">
      <alignment horizontal="left" wrapText="1"/>
    </xf>
    <xf numFmtId="0" fontId="31" fillId="0" borderId="17" xfId="0" applyFont="1" applyBorder="1" applyAlignment="1" quotePrefix="1">
      <alignment horizontal="left" wrapText="1"/>
    </xf>
    <xf numFmtId="0" fontId="31" fillId="0" borderId="17" xfId="0" applyFont="1" applyBorder="1" applyAlignment="1" quotePrefix="1">
      <alignment horizontal="center" wrapText="1"/>
    </xf>
    <xf numFmtId="0" fontId="31" fillId="0" borderId="17" xfId="0" applyNumberFormat="1" applyFont="1" applyFill="1" applyBorder="1" applyAlignment="1" applyProtection="1" quotePrefix="1">
      <alignment horizontal="left"/>
      <protection/>
    </xf>
    <xf numFmtId="0" fontId="27" fillId="0" borderId="22" xfId="0" applyNumberFormat="1" applyFont="1" applyFill="1" applyBorder="1" applyAlignment="1" applyProtection="1">
      <alignment horizontal="center" wrapText="1"/>
      <protection/>
    </xf>
    <xf numFmtId="0" fontId="27" fillId="0" borderId="22" xfId="0" applyNumberFormat="1" applyFont="1" applyFill="1" applyBorder="1" applyAlignment="1" applyProtection="1">
      <alignment horizontal="center" vertical="center" wrapText="1"/>
      <protection/>
    </xf>
    <xf numFmtId="0" fontId="27" fillId="0" borderId="28" xfId="0" applyFont="1" applyBorder="1" applyAlignment="1">
      <alignment horizontal="center" vertical="center" wrapText="1"/>
    </xf>
    <xf numFmtId="3" fontId="31" fillId="0" borderId="22" xfId="0" applyNumberFormat="1" applyFont="1" applyBorder="1" applyAlignment="1">
      <alignment horizontal="right"/>
    </xf>
    <xf numFmtId="3" fontId="31" fillId="0" borderId="22" xfId="0" applyNumberFormat="1" applyFont="1" applyFill="1" applyBorder="1" applyAlignment="1" applyProtection="1">
      <alignment horizontal="right" wrapText="1"/>
      <protection/>
    </xf>
    <xf numFmtId="0" fontId="33" fillId="0" borderId="17" xfId="0" applyNumberFormat="1" applyFont="1" applyFill="1" applyBorder="1" applyAlignment="1" applyProtection="1">
      <alignment wrapText="1"/>
      <protection/>
    </xf>
    <xf numFmtId="3" fontId="31" fillId="0" borderId="38" xfId="0" applyNumberFormat="1" applyFont="1" applyBorder="1" applyAlignment="1">
      <alignment horizontal="right"/>
    </xf>
    <xf numFmtId="0" fontId="31" fillId="0" borderId="17" xfId="0" applyFont="1" applyBorder="1" applyAlignment="1" quotePrefix="1">
      <alignment horizontal="left"/>
    </xf>
    <xf numFmtId="0" fontId="31" fillId="0" borderId="17" xfId="0" applyNumberFormat="1" applyFont="1" applyFill="1" applyBorder="1" applyAlignment="1" applyProtection="1">
      <alignment wrapText="1"/>
      <protection/>
    </xf>
    <xf numFmtId="0" fontId="33" fillId="0" borderId="17" xfId="0" applyNumberFormat="1" applyFont="1" applyFill="1" applyBorder="1" applyAlignment="1" applyProtection="1">
      <alignment horizontal="center" wrapText="1"/>
      <protection/>
    </xf>
    <xf numFmtId="0" fontId="32" fillId="0" borderId="22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4" fillId="34" borderId="0" xfId="0" applyNumberFormat="1" applyFont="1" applyFill="1" applyBorder="1" applyAlignment="1" applyProtection="1">
      <alignment horizontal="center"/>
      <protection/>
    </xf>
    <xf numFmtId="0" fontId="23" fillId="34" borderId="0" xfId="0" applyNumberFormat="1" applyFont="1" applyFill="1" applyBorder="1" applyAlignment="1" applyProtection="1">
      <alignment wrapText="1"/>
      <protection/>
    </xf>
    <xf numFmtId="0" fontId="26" fillId="34" borderId="22" xfId="0" applyNumberFormat="1" applyFont="1" applyFill="1" applyBorder="1" applyAlignment="1" applyProtection="1">
      <alignment horizontal="center" vertical="center" wrapText="1"/>
      <protection/>
    </xf>
    <xf numFmtId="1" fontId="22" fillId="47" borderId="18" xfId="0" applyNumberFormat="1" applyFont="1" applyFill="1" applyBorder="1" applyAlignment="1">
      <alignment horizontal="right" vertical="top" wrapText="1"/>
    </xf>
    <xf numFmtId="1" fontId="22" fillId="47" borderId="39" xfId="0" applyNumberFormat="1" applyFont="1" applyFill="1" applyBorder="1" applyAlignment="1">
      <alignment horizontal="left" wrapText="1"/>
    </xf>
    <xf numFmtId="0" fontId="34" fillId="0" borderId="38" xfId="0" applyFont="1" applyBorder="1" applyAlignment="1">
      <alignment horizontal="left"/>
    </xf>
    <xf numFmtId="3" fontId="23" fillId="34" borderId="0" xfId="0" applyNumberFormat="1" applyFont="1" applyFill="1" applyBorder="1" applyAlignment="1" applyProtection="1">
      <alignment/>
      <protection/>
    </xf>
    <xf numFmtId="3" fontId="28" fillId="34" borderId="0" xfId="0" applyNumberFormat="1" applyFont="1" applyFill="1" applyBorder="1" applyAlignment="1" applyProtection="1">
      <alignment/>
      <protection/>
    </xf>
    <xf numFmtId="3" fontId="21" fillId="0" borderId="40" xfId="0" applyNumberFormat="1" applyFont="1" applyBorder="1" applyAlignment="1">
      <alignment horizontal="right" vertical="center" wrapText="1"/>
    </xf>
    <xf numFmtId="3" fontId="21" fillId="0" borderId="19" xfId="0" applyNumberFormat="1" applyFont="1" applyBorder="1" applyAlignment="1">
      <alignment horizontal="right" wrapText="1"/>
    </xf>
    <xf numFmtId="3" fontId="21" fillId="0" borderId="41" xfId="0" applyNumberFormat="1" applyFont="1" applyBorder="1" applyAlignment="1">
      <alignment horizontal="right"/>
    </xf>
    <xf numFmtId="3" fontId="21" fillId="0" borderId="42" xfId="0" applyNumberFormat="1" applyFont="1" applyBorder="1" applyAlignment="1">
      <alignment horizontal="right"/>
    </xf>
    <xf numFmtId="0" fontId="27" fillId="0" borderId="0" xfId="0" applyFont="1" applyBorder="1" applyAlignment="1">
      <alignment horizontal="right" vertical="center" wrapText="1"/>
    </xf>
    <xf numFmtId="0" fontId="25" fillId="0" borderId="0" xfId="0" applyNumberFormat="1" applyFont="1" applyFill="1" applyBorder="1" applyAlignment="1" applyProtection="1">
      <alignment horizontal="right"/>
      <protection/>
    </xf>
    <xf numFmtId="0" fontId="27" fillId="0" borderId="22" xfId="0" applyNumberFormat="1" applyFont="1" applyFill="1" applyBorder="1" applyAlignment="1" applyProtection="1">
      <alignment horizontal="center"/>
      <protection/>
    </xf>
    <xf numFmtId="0" fontId="27" fillId="0" borderId="22" xfId="0" applyNumberFormat="1" applyFont="1" applyFill="1" applyBorder="1" applyAlignment="1" applyProtection="1">
      <alignment wrapText="1"/>
      <protection/>
    </xf>
    <xf numFmtId="3" fontId="27" fillId="0" borderId="22" xfId="0" applyNumberFormat="1" applyFont="1" applyFill="1" applyBorder="1" applyAlignment="1" applyProtection="1">
      <alignment wrapText="1"/>
      <protection/>
    </xf>
    <xf numFmtId="0" fontId="25" fillId="0" borderId="22" xfId="0" applyNumberFormat="1" applyFont="1" applyFill="1" applyBorder="1" applyAlignment="1" applyProtection="1">
      <alignment horizontal="center"/>
      <protection/>
    </xf>
    <xf numFmtId="0" fontId="25" fillId="0" borderId="22" xfId="0" applyNumberFormat="1" applyFont="1" applyFill="1" applyBorder="1" applyAlignment="1" applyProtection="1">
      <alignment wrapText="1"/>
      <protection/>
    </xf>
    <xf numFmtId="3" fontId="25" fillId="0" borderId="22" xfId="0" applyNumberFormat="1" applyFont="1" applyFill="1" applyBorder="1" applyAlignment="1" applyProtection="1">
      <alignment wrapText="1"/>
      <protection/>
    </xf>
    <xf numFmtId="3" fontId="23" fillId="34" borderId="22" xfId="0" applyNumberFormat="1" applyFont="1" applyFill="1" applyBorder="1" applyAlignment="1" applyProtection="1">
      <alignment/>
      <protection/>
    </xf>
    <xf numFmtId="0" fontId="36" fillId="0" borderId="22" xfId="0" applyNumberFormat="1" applyFont="1" applyFill="1" applyBorder="1" applyAlignment="1" applyProtection="1">
      <alignment wrapText="1"/>
      <protection/>
    </xf>
    <xf numFmtId="0" fontId="30" fillId="0" borderId="22" xfId="0" applyNumberFormat="1" applyFont="1" applyFill="1" applyBorder="1" applyAlignment="1" applyProtection="1">
      <alignment wrapText="1"/>
      <protection/>
    </xf>
    <xf numFmtId="3" fontId="27" fillId="0" borderId="22" xfId="0" applyNumberFormat="1" applyFont="1" applyFill="1" applyBorder="1" applyAlignment="1" applyProtection="1">
      <alignment horizontal="center"/>
      <protection/>
    </xf>
    <xf numFmtId="3" fontId="25" fillId="0" borderId="22" xfId="0" applyNumberFormat="1" applyFont="1" applyFill="1" applyBorder="1" applyAlignment="1" applyProtection="1">
      <alignment horizontal="center"/>
      <protection/>
    </xf>
    <xf numFmtId="0" fontId="24" fillId="0" borderId="22" xfId="0" applyNumberFormat="1" applyFont="1" applyFill="1" applyBorder="1" applyAlignment="1" applyProtection="1">
      <alignment wrapText="1"/>
      <protection/>
    </xf>
    <xf numFmtId="0" fontId="24" fillId="34" borderId="22" xfId="0" applyNumberFormat="1" applyFont="1" applyFill="1" applyBorder="1" applyAlignment="1" applyProtection="1">
      <alignment horizontal="center"/>
      <protection/>
    </xf>
    <xf numFmtId="0" fontId="23" fillId="34" borderId="22" xfId="0" applyNumberFormat="1" applyFont="1" applyFill="1" applyBorder="1" applyAlignment="1" applyProtection="1">
      <alignment wrapText="1"/>
      <protection/>
    </xf>
    <xf numFmtId="3" fontId="23" fillId="0" borderId="22" xfId="0" applyNumberFormat="1" applyFont="1" applyFill="1" applyBorder="1" applyAlignment="1" applyProtection="1">
      <alignment/>
      <protection/>
    </xf>
    <xf numFmtId="3" fontId="24" fillId="0" borderId="22" xfId="0" applyNumberFormat="1" applyFont="1" applyFill="1" applyBorder="1" applyAlignment="1" applyProtection="1">
      <alignment/>
      <protection/>
    </xf>
    <xf numFmtId="3" fontId="23" fillId="0" borderId="22" xfId="0" applyNumberFormat="1" applyFont="1" applyFill="1" applyBorder="1" applyAlignment="1" applyProtection="1">
      <alignment wrapText="1"/>
      <protection/>
    </xf>
    <xf numFmtId="3" fontId="23" fillId="0" borderId="0" xfId="0" applyNumberFormat="1" applyFont="1" applyFill="1" applyBorder="1" applyAlignment="1" applyProtection="1">
      <alignment/>
      <protection/>
    </xf>
    <xf numFmtId="3" fontId="23" fillId="0" borderId="22" xfId="0" applyNumberFormat="1" applyFont="1" applyFill="1" applyBorder="1" applyAlignment="1" applyProtection="1">
      <alignment horizontal="center"/>
      <protection/>
    </xf>
    <xf numFmtId="0" fontId="37" fillId="0" borderId="22" xfId="0" applyNumberFormat="1" applyFont="1" applyFill="1" applyBorder="1" applyAlignment="1" applyProtection="1">
      <alignment horizontal="center"/>
      <protection/>
    </xf>
    <xf numFmtId="0" fontId="37" fillId="0" borderId="22" xfId="0" applyNumberFormat="1" applyFont="1" applyFill="1" applyBorder="1" applyAlignment="1" applyProtection="1">
      <alignment wrapText="1"/>
      <protection/>
    </xf>
    <xf numFmtId="3" fontId="37" fillId="0" borderId="22" xfId="0" applyNumberFormat="1" applyFont="1" applyFill="1" applyBorder="1" applyAlignment="1" applyProtection="1">
      <alignment/>
      <protection/>
    </xf>
    <xf numFmtId="3" fontId="38" fillId="0" borderId="22" xfId="0" applyNumberFormat="1" applyFont="1" applyFill="1" applyBorder="1" applyAlignment="1" applyProtection="1">
      <alignment/>
      <protection/>
    </xf>
    <xf numFmtId="3" fontId="31" fillId="0" borderId="22" xfId="0" applyNumberFormat="1" applyFont="1" applyFill="1" applyBorder="1" applyAlignment="1" applyProtection="1">
      <alignment/>
      <protection/>
    </xf>
    <xf numFmtId="3" fontId="31" fillId="34" borderId="22" xfId="0" applyNumberFormat="1" applyFont="1" applyFill="1" applyBorder="1" applyAlignment="1" applyProtection="1">
      <alignment/>
      <protection/>
    </xf>
    <xf numFmtId="0" fontId="31" fillId="34" borderId="22" xfId="0" applyNumberFormat="1" applyFont="1" applyFill="1" applyBorder="1" applyAlignment="1" applyProtection="1">
      <alignment wrapText="1"/>
      <protection/>
    </xf>
    <xf numFmtId="0" fontId="38" fillId="0" borderId="22" xfId="0" applyNumberFormat="1" applyFont="1" applyFill="1" applyBorder="1" applyAlignment="1" applyProtection="1">
      <alignment horizontal="center"/>
      <protection/>
    </xf>
    <xf numFmtId="0" fontId="39" fillId="0" borderId="22" xfId="0" applyNumberFormat="1" applyFont="1" applyFill="1" applyBorder="1" applyAlignment="1" applyProtection="1">
      <alignment wrapText="1"/>
      <protection/>
    </xf>
    <xf numFmtId="0" fontId="40" fillId="34" borderId="22" xfId="0" applyNumberFormat="1" applyFont="1" applyFill="1" applyBorder="1" applyAlignment="1" applyProtection="1">
      <alignment horizontal="center" vertical="center" wrapText="1"/>
      <protection/>
    </xf>
    <xf numFmtId="3" fontId="27" fillId="0" borderId="22" xfId="0" applyNumberFormat="1" applyFont="1" applyFill="1" applyBorder="1" applyAlignment="1" applyProtection="1">
      <alignment/>
      <protection/>
    </xf>
    <xf numFmtId="0" fontId="26" fillId="0" borderId="22" xfId="0" applyNumberFormat="1" applyFont="1" applyFill="1" applyBorder="1" applyAlignment="1" applyProtection="1">
      <alignment wrapText="1"/>
      <protection/>
    </xf>
    <xf numFmtId="0" fontId="23" fillId="0" borderId="22" xfId="0" applyNumberFormat="1" applyFont="1" applyFill="1" applyBorder="1" applyAlignment="1" applyProtection="1">
      <alignment wrapText="1"/>
      <protection/>
    </xf>
    <xf numFmtId="0" fontId="23" fillId="0" borderId="22" xfId="0" applyNumberFormat="1" applyFont="1" applyFill="1" applyBorder="1" applyAlignment="1" applyProtection="1">
      <alignment horizontal="center"/>
      <protection/>
    </xf>
    <xf numFmtId="3" fontId="26" fillId="0" borderId="22" xfId="0" applyNumberFormat="1" applyFont="1" applyFill="1" applyBorder="1" applyAlignment="1" applyProtection="1">
      <alignment wrapText="1"/>
      <protection/>
    </xf>
    <xf numFmtId="0" fontId="26" fillId="0" borderId="22" xfId="0" applyNumberFormat="1" applyFont="1" applyFill="1" applyBorder="1" applyAlignment="1" applyProtection="1">
      <alignment horizontal="center" vertical="center" wrapText="1"/>
      <protection/>
    </xf>
    <xf numFmtId="0" fontId="25" fillId="0" borderId="22" xfId="0" applyNumberFormat="1" applyFont="1" applyFill="1" applyBorder="1" applyAlignment="1" applyProtection="1">
      <alignment/>
      <protection/>
    </xf>
    <xf numFmtId="3" fontId="21" fillId="0" borderId="19" xfId="0" applyNumberFormat="1" applyFont="1" applyBorder="1" applyAlignment="1">
      <alignment horizontal="right" vertical="center" wrapText="1"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32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4" fillId="0" borderId="38" xfId="0" applyNumberFormat="1" applyFont="1" applyFill="1" applyBorder="1" applyAlignment="1" applyProtection="1" quotePrefix="1">
      <alignment horizontal="left" wrapText="1"/>
      <protection/>
    </xf>
    <xf numFmtId="0" fontId="35" fillId="0" borderId="17" xfId="0" applyNumberFormat="1" applyFont="1" applyFill="1" applyBorder="1" applyAlignment="1" applyProtection="1">
      <alignment wrapText="1"/>
      <protection/>
    </xf>
    <xf numFmtId="0" fontId="34" fillId="0" borderId="38" xfId="0" applyNumberFormat="1" applyFont="1" applyFill="1" applyBorder="1" applyAlignment="1" applyProtection="1">
      <alignment horizontal="left" wrapText="1"/>
      <protection/>
    </xf>
    <xf numFmtId="0" fontId="31" fillId="0" borderId="38" xfId="0" applyNumberFormat="1" applyFont="1" applyFill="1" applyBorder="1" applyAlignment="1" applyProtection="1">
      <alignment horizontal="left" wrapText="1"/>
      <protection/>
    </xf>
    <xf numFmtId="0" fontId="33" fillId="0" borderId="17" xfId="0" applyNumberFormat="1" applyFont="1" applyFill="1" applyBorder="1" applyAlignment="1" applyProtection="1">
      <alignment wrapText="1"/>
      <protection/>
    </xf>
    <xf numFmtId="0" fontId="25" fillId="0" borderId="17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21" fillId="0" borderId="17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34" fillId="0" borderId="38" xfId="0" applyFont="1" applyBorder="1" applyAlignment="1" quotePrefix="1">
      <alignment horizontal="left"/>
    </xf>
    <xf numFmtId="0" fontId="21" fillId="0" borderId="17" xfId="0" applyNumberFormat="1" applyFont="1" applyFill="1" applyBorder="1" applyAlignment="1" applyProtection="1">
      <alignment wrapText="1"/>
      <protection/>
    </xf>
    <xf numFmtId="3" fontId="22" fillId="0" borderId="35" xfId="0" applyNumberFormat="1" applyFont="1" applyBorder="1" applyAlignment="1">
      <alignment horizontal="center"/>
    </xf>
    <xf numFmtId="3" fontId="22" fillId="0" borderId="36" xfId="0" applyNumberFormat="1" applyFont="1" applyBorder="1" applyAlignment="1">
      <alignment horizontal="center"/>
    </xf>
    <xf numFmtId="3" fontId="22" fillId="0" borderId="37" xfId="0" applyNumberFormat="1" applyFont="1" applyBorder="1" applyAlignment="1">
      <alignment horizontal="center"/>
    </xf>
    <xf numFmtId="0" fontId="34" fillId="0" borderId="35" xfId="0" applyFont="1" applyFill="1" applyBorder="1" applyAlignment="1">
      <alignment horizontal="center" vertical="center"/>
    </xf>
    <xf numFmtId="0" fontId="34" fillId="0" borderId="36" xfId="0" applyFont="1" applyFill="1" applyBorder="1" applyAlignment="1">
      <alignment horizontal="center" vertical="center"/>
    </xf>
    <xf numFmtId="0" fontId="34" fillId="0" borderId="37" xfId="0" applyFont="1" applyFill="1" applyBorder="1" applyAlignment="1">
      <alignment horizontal="center" vertical="center"/>
    </xf>
    <xf numFmtId="0" fontId="28" fillId="0" borderId="43" xfId="0" applyNumberFormat="1" applyFont="1" applyFill="1" applyBorder="1" applyAlignment="1" applyProtection="1">
      <alignment horizontal="center" vertical="center"/>
      <protection/>
    </xf>
  </cellXfs>
  <cellStyles count="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2" xfId="33"/>
    <cellStyle name="40% - Isticanje3" xfId="34"/>
    <cellStyle name="40% - Isticanje4" xfId="35"/>
    <cellStyle name="40% - Isticanje5" xfId="36"/>
    <cellStyle name="40% - Isticanje6" xfId="37"/>
    <cellStyle name="40% - Naglasak1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Percent" xfId="86"/>
    <cellStyle name="Povezana ćelija" xfId="87"/>
    <cellStyle name="Followed Hyperlink" xfId="88"/>
    <cellStyle name="Provjera ćelije" xfId="89"/>
    <cellStyle name="Tekst objašnjenja" xfId="90"/>
    <cellStyle name="Tekst upozorenja" xfId="91"/>
    <cellStyle name="Total" xfId="92"/>
    <cellStyle name="Ukupni zbroj" xfId="93"/>
    <cellStyle name="Unos" xfId="94"/>
    <cellStyle name="Currency" xfId="95"/>
    <cellStyle name="Currency [0]" xfId="96"/>
    <cellStyle name="Comma" xfId="97"/>
    <cellStyle name="Comma [0]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162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162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18</xdr:row>
      <xdr:rowOff>19050</xdr:rowOff>
    </xdr:from>
    <xdr:to>
      <xdr:col>1</xdr:col>
      <xdr:colOff>0</xdr:colOff>
      <xdr:row>20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371975"/>
          <a:ext cx="1047750" cy="1162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0</xdr:colOff>
      <xdr:row>18</xdr:row>
      <xdr:rowOff>9525</xdr:rowOff>
    </xdr:from>
    <xdr:to>
      <xdr:col>0</xdr:col>
      <xdr:colOff>1047750</xdr:colOff>
      <xdr:row>19</xdr:row>
      <xdr:rowOff>819150</xdr:rowOff>
    </xdr:to>
    <xdr:sp>
      <xdr:nvSpPr>
        <xdr:cNvPr id="4" name="Line 2"/>
        <xdr:cNvSpPr>
          <a:spLocks/>
        </xdr:cNvSpPr>
      </xdr:nvSpPr>
      <xdr:spPr>
        <a:xfrm>
          <a:off x="0" y="4362450"/>
          <a:ext cx="1047750" cy="1152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33</xdr:row>
      <xdr:rowOff>19050</xdr:rowOff>
    </xdr:from>
    <xdr:to>
      <xdr:col>1</xdr:col>
      <xdr:colOff>0</xdr:colOff>
      <xdr:row>35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8372475"/>
          <a:ext cx="1047750" cy="1162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33</xdr:row>
      <xdr:rowOff>19050</xdr:rowOff>
    </xdr:from>
    <xdr:to>
      <xdr:col>0</xdr:col>
      <xdr:colOff>1057275</xdr:colOff>
      <xdr:row>35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8372475"/>
          <a:ext cx="1047750" cy="1162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zoomScalePageLayoutView="0" workbookViewId="0" topLeftCell="A1">
      <selection activeCell="O8" sqref="O8"/>
    </sheetView>
  </sheetViews>
  <sheetFormatPr defaultColWidth="11.421875" defaultRowHeight="12.75"/>
  <cols>
    <col min="1" max="2" width="4.28125" style="9" customWidth="1"/>
    <col min="3" max="3" width="5.57421875" style="9" customWidth="1"/>
    <col min="4" max="4" width="5.28125" style="58" customWidth="1"/>
    <col min="5" max="5" width="44.7109375" style="9" customWidth="1"/>
    <col min="6" max="6" width="15.140625" style="9" bestFit="1" customWidth="1"/>
    <col min="7" max="7" width="17.28125" style="9" customWidth="1"/>
    <col min="8" max="8" width="16.7109375" style="9" customWidth="1"/>
    <col min="9" max="16384" width="11.421875" style="9" customWidth="1"/>
  </cols>
  <sheetData>
    <row r="1" spans="1:8" ht="48" customHeight="1">
      <c r="A1" s="110" t="s">
        <v>81</v>
      </c>
      <c r="B1" s="110"/>
      <c r="C1" s="110"/>
      <c r="D1" s="110"/>
      <c r="E1" s="110"/>
      <c r="F1" s="110"/>
      <c r="G1" s="110"/>
      <c r="H1" s="110"/>
    </row>
    <row r="2" spans="1:8" s="39" customFormat="1" ht="26.25" customHeight="1">
      <c r="A2" s="110" t="s">
        <v>36</v>
      </c>
      <c r="B2" s="110"/>
      <c r="C2" s="110"/>
      <c r="D2" s="110"/>
      <c r="E2" s="110"/>
      <c r="F2" s="110"/>
      <c r="G2" s="121"/>
      <c r="H2" s="121"/>
    </row>
    <row r="3" spans="1:8" ht="25.5" customHeight="1">
      <c r="A3" s="110"/>
      <c r="B3" s="110"/>
      <c r="C3" s="110"/>
      <c r="D3" s="110"/>
      <c r="E3" s="110"/>
      <c r="F3" s="110"/>
      <c r="G3" s="110"/>
      <c r="H3" s="112"/>
    </row>
    <row r="4" spans="1:5" ht="9" customHeight="1">
      <c r="A4" s="40"/>
      <c r="B4" s="41"/>
      <c r="C4" s="41"/>
      <c r="D4" s="41"/>
      <c r="E4" s="41"/>
    </row>
    <row r="5" spans="1:9" ht="27.75" customHeight="1">
      <c r="A5" s="42"/>
      <c r="B5" s="43"/>
      <c r="C5" s="43"/>
      <c r="D5" s="44"/>
      <c r="E5" s="45"/>
      <c r="F5" s="46" t="s">
        <v>82</v>
      </c>
      <c r="G5" s="46" t="s">
        <v>83</v>
      </c>
      <c r="H5" s="47" t="s">
        <v>84</v>
      </c>
      <c r="I5" s="48"/>
    </row>
    <row r="6" spans="1:9" ht="27.75" customHeight="1">
      <c r="A6" s="115" t="s">
        <v>37</v>
      </c>
      <c r="B6" s="114"/>
      <c r="C6" s="114"/>
      <c r="D6" s="114"/>
      <c r="E6" s="120"/>
      <c r="F6" s="50">
        <f>SUM(F7:F8)</f>
        <v>13814000</v>
      </c>
      <c r="G6" s="50">
        <f>SUM(G7:G8)</f>
        <v>13814000</v>
      </c>
      <c r="H6" s="50">
        <f>SUM(H7:H8)</f>
        <v>13814000</v>
      </c>
      <c r="I6" s="71"/>
    </row>
    <row r="7" spans="1:9" ht="22.5" customHeight="1">
      <c r="A7" s="115" t="s">
        <v>0</v>
      </c>
      <c r="B7" s="114"/>
      <c r="C7" s="114"/>
      <c r="D7" s="114"/>
      <c r="E7" s="120"/>
      <c r="F7" s="49">
        <v>13813000</v>
      </c>
      <c r="G7" s="49">
        <v>13813000</v>
      </c>
      <c r="H7" s="49">
        <v>13813000</v>
      </c>
      <c r="I7" s="72"/>
    </row>
    <row r="8" spans="1:9" ht="22.5" customHeight="1">
      <c r="A8" s="122" t="s">
        <v>39</v>
      </c>
      <c r="B8" s="120"/>
      <c r="C8" s="120"/>
      <c r="D8" s="120"/>
      <c r="E8" s="120"/>
      <c r="F8" s="49">
        <v>1000</v>
      </c>
      <c r="G8" s="49">
        <v>1000</v>
      </c>
      <c r="H8" s="49">
        <v>1000</v>
      </c>
      <c r="I8" s="72"/>
    </row>
    <row r="9" spans="1:9" ht="22.5" customHeight="1">
      <c r="A9" s="64" t="s">
        <v>38</v>
      </c>
      <c r="B9" s="1"/>
      <c r="C9" s="1"/>
      <c r="D9" s="1"/>
      <c r="E9" s="1"/>
      <c r="F9" s="49">
        <f>SUM(F10:F11)</f>
        <v>13813400</v>
      </c>
      <c r="G9" s="49">
        <f>SUM(G10:G11)</f>
        <v>13813400</v>
      </c>
      <c r="H9" s="49">
        <f>SUM(H10:H11)</f>
        <v>13813400</v>
      </c>
      <c r="I9" s="72"/>
    </row>
    <row r="10" spans="1:9" ht="22.5" customHeight="1">
      <c r="A10" s="113" t="s">
        <v>1</v>
      </c>
      <c r="B10" s="114"/>
      <c r="C10" s="114"/>
      <c r="D10" s="114"/>
      <c r="E10" s="123"/>
      <c r="F10" s="50">
        <v>13723400</v>
      </c>
      <c r="G10" s="50">
        <v>13723400</v>
      </c>
      <c r="H10" s="50">
        <v>13723400</v>
      </c>
      <c r="I10" s="72"/>
    </row>
    <row r="11" spans="1:9" ht="22.5" customHeight="1">
      <c r="A11" s="122" t="s">
        <v>2</v>
      </c>
      <c r="B11" s="120"/>
      <c r="C11" s="120"/>
      <c r="D11" s="120"/>
      <c r="E11" s="120"/>
      <c r="F11" s="50">
        <v>90000</v>
      </c>
      <c r="G11" s="50">
        <v>90000</v>
      </c>
      <c r="H11" s="50">
        <v>90000</v>
      </c>
      <c r="I11" s="72"/>
    </row>
    <row r="12" spans="1:9" ht="22.5" customHeight="1">
      <c r="A12" s="113" t="s">
        <v>3</v>
      </c>
      <c r="B12" s="114"/>
      <c r="C12" s="114"/>
      <c r="D12" s="114"/>
      <c r="E12" s="114"/>
      <c r="F12" s="50">
        <v>0</v>
      </c>
      <c r="G12" s="50">
        <v>0</v>
      </c>
      <c r="H12" s="50">
        <v>0</v>
      </c>
      <c r="I12" s="72"/>
    </row>
    <row r="13" spans="1:8" ht="25.5" customHeight="1">
      <c r="A13" s="110"/>
      <c r="B13" s="111"/>
      <c r="C13" s="111"/>
      <c r="D13" s="111"/>
      <c r="E13" s="111"/>
      <c r="F13" s="112"/>
      <c r="G13" s="112"/>
      <c r="H13" s="112"/>
    </row>
    <row r="14" spans="1:8" ht="27.75" customHeight="1">
      <c r="A14" s="42"/>
      <c r="B14" s="43"/>
      <c r="C14" s="43"/>
      <c r="D14" s="44"/>
      <c r="E14" s="45"/>
      <c r="F14" s="46" t="s">
        <v>82</v>
      </c>
      <c r="G14" s="46" t="s">
        <v>83</v>
      </c>
      <c r="H14" s="47" t="s">
        <v>84</v>
      </c>
    </row>
    <row r="15" spans="1:8" ht="22.5" customHeight="1">
      <c r="A15" s="116" t="s">
        <v>4</v>
      </c>
      <c r="B15" s="117"/>
      <c r="C15" s="117"/>
      <c r="D15" s="117"/>
      <c r="E15" s="118"/>
      <c r="F15" s="52">
        <v>0</v>
      </c>
      <c r="G15" s="52">
        <v>0</v>
      </c>
      <c r="H15" s="50">
        <v>0</v>
      </c>
    </row>
    <row r="16" spans="1:8" s="37" customFormat="1" ht="25.5" customHeight="1">
      <c r="A16" s="119"/>
      <c r="B16" s="111"/>
      <c r="C16" s="111"/>
      <c r="D16" s="111"/>
      <c r="E16" s="111"/>
      <c r="F16" s="112"/>
      <c r="G16" s="112"/>
      <c r="H16" s="112"/>
    </row>
    <row r="17" spans="1:8" s="37" customFormat="1" ht="27.75" customHeight="1">
      <c r="A17" s="42"/>
      <c r="B17" s="43"/>
      <c r="C17" s="43"/>
      <c r="D17" s="44"/>
      <c r="E17" s="45"/>
      <c r="F17" s="46" t="s">
        <v>82</v>
      </c>
      <c r="G17" s="46" t="s">
        <v>83</v>
      </c>
      <c r="H17" s="47" t="s">
        <v>84</v>
      </c>
    </row>
    <row r="18" spans="1:8" s="37" customFormat="1" ht="22.5" customHeight="1">
      <c r="A18" s="115" t="s">
        <v>5</v>
      </c>
      <c r="B18" s="114"/>
      <c r="C18" s="114"/>
      <c r="D18" s="114"/>
      <c r="E18" s="114"/>
      <c r="F18" s="49"/>
      <c r="G18" s="49"/>
      <c r="H18" s="49"/>
    </row>
    <row r="19" spans="1:8" s="37" customFormat="1" ht="22.5" customHeight="1">
      <c r="A19" s="115" t="s">
        <v>6</v>
      </c>
      <c r="B19" s="114"/>
      <c r="C19" s="114"/>
      <c r="D19" s="114"/>
      <c r="E19" s="114"/>
      <c r="F19" s="49"/>
      <c r="G19" s="49"/>
      <c r="H19" s="49"/>
    </row>
    <row r="20" spans="1:8" s="37" customFormat="1" ht="22.5" customHeight="1">
      <c r="A20" s="113" t="s">
        <v>7</v>
      </c>
      <c r="B20" s="114"/>
      <c r="C20" s="114"/>
      <c r="D20" s="114"/>
      <c r="E20" s="114"/>
      <c r="F20" s="49"/>
      <c r="G20" s="49"/>
      <c r="H20" s="49"/>
    </row>
    <row r="21" spans="1:8" s="37" customFormat="1" ht="15" customHeight="1">
      <c r="A21" s="53"/>
      <c r="B21" s="54"/>
      <c r="C21" s="51"/>
      <c r="D21" s="55"/>
      <c r="E21" s="54"/>
      <c r="F21" s="56"/>
      <c r="G21" s="56"/>
      <c r="H21" s="56"/>
    </row>
    <row r="22" spans="1:8" s="37" customFormat="1" ht="22.5" customHeight="1">
      <c r="A22" s="113" t="s">
        <v>8</v>
      </c>
      <c r="B22" s="114"/>
      <c r="C22" s="114"/>
      <c r="D22" s="114"/>
      <c r="E22" s="114"/>
      <c r="F22" s="49">
        <f>SUM(F12,F15,F20)</f>
        <v>0</v>
      </c>
      <c r="G22" s="49">
        <f>SUM(G12,G15,G20)</f>
        <v>0</v>
      </c>
      <c r="H22" s="49">
        <f>SUM(H12,H15,H20)</f>
        <v>0</v>
      </c>
    </row>
    <row r="23" spans="1:5" s="37" customFormat="1" ht="18" customHeight="1">
      <c r="A23" s="57"/>
      <c r="B23" s="41"/>
      <c r="C23" s="41"/>
      <c r="D23" s="41"/>
      <c r="E23" s="41"/>
    </row>
  </sheetData>
  <sheetProtection/>
  <mergeCells count="16">
    <mergeCell ref="A12:E12"/>
    <mergeCell ref="A7:E7"/>
    <mergeCell ref="A1:H1"/>
    <mergeCell ref="A2:H2"/>
    <mergeCell ref="A3:H3"/>
    <mergeCell ref="A8:E8"/>
    <mergeCell ref="A10:E10"/>
    <mergeCell ref="A11:E11"/>
    <mergeCell ref="A6:E6"/>
    <mergeCell ref="A13:H13"/>
    <mergeCell ref="A22:E22"/>
    <mergeCell ref="A18:E18"/>
    <mergeCell ref="A19:E19"/>
    <mergeCell ref="A20:E20"/>
    <mergeCell ref="A15:E15"/>
    <mergeCell ref="A16:H16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6"/>
  <sheetViews>
    <sheetView view="pageLayout" workbookViewId="0" topLeftCell="A42">
      <selection activeCell="I35" sqref="I35"/>
    </sheetView>
  </sheetViews>
  <sheetFormatPr defaultColWidth="11.421875" defaultRowHeight="12.75"/>
  <cols>
    <col min="1" max="1" width="16.00390625" style="32" customWidth="1"/>
    <col min="2" max="3" width="17.57421875" style="32" customWidth="1"/>
    <col min="4" max="4" width="17.57421875" style="38" customWidth="1"/>
    <col min="5" max="8" width="17.57421875" style="9" customWidth="1"/>
    <col min="9" max="9" width="7.8515625" style="9" customWidth="1"/>
    <col min="10" max="10" width="14.28125" style="9" customWidth="1"/>
    <col min="11" max="11" width="7.8515625" style="9" customWidth="1"/>
    <col min="12" max="16384" width="11.421875" style="9" customWidth="1"/>
  </cols>
  <sheetData>
    <row r="1" spans="1:8" ht="24" customHeight="1">
      <c r="A1" s="110" t="s">
        <v>9</v>
      </c>
      <c r="B1" s="110"/>
      <c r="C1" s="110"/>
      <c r="D1" s="110"/>
      <c r="E1" s="110"/>
      <c r="F1" s="110"/>
      <c r="G1" s="110"/>
      <c r="H1" s="110"/>
    </row>
    <row r="2" spans="1:8" s="2" customFormat="1" ht="13.5" thickBot="1">
      <c r="A2" s="13"/>
      <c r="H2" s="14" t="s">
        <v>10</v>
      </c>
    </row>
    <row r="3" spans="1:8" s="2" customFormat="1" ht="27" thickBot="1">
      <c r="A3" s="62" t="s">
        <v>11</v>
      </c>
      <c r="B3" s="127" t="s">
        <v>51</v>
      </c>
      <c r="C3" s="128"/>
      <c r="D3" s="128"/>
      <c r="E3" s="128"/>
      <c r="F3" s="128"/>
      <c r="G3" s="128"/>
      <c r="H3" s="129"/>
    </row>
    <row r="4" spans="1:8" s="2" customFormat="1" ht="66" thickBot="1">
      <c r="A4" s="63" t="s">
        <v>12</v>
      </c>
      <c r="B4" s="15" t="s">
        <v>13</v>
      </c>
      <c r="C4" s="16" t="s">
        <v>14</v>
      </c>
      <c r="D4" s="16" t="s">
        <v>15</v>
      </c>
      <c r="E4" s="16" t="s">
        <v>16</v>
      </c>
      <c r="F4" s="16" t="s">
        <v>17</v>
      </c>
      <c r="G4" s="16" t="s">
        <v>40</v>
      </c>
      <c r="H4" s="17" t="s">
        <v>18</v>
      </c>
    </row>
    <row r="5" spans="1:8" ht="12.75">
      <c r="A5" s="4">
        <v>636</v>
      </c>
      <c r="B5" s="67"/>
      <c r="C5" s="5"/>
      <c r="D5" s="68">
        <v>451200</v>
      </c>
      <c r="E5" s="109">
        <v>10330300</v>
      </c>
      <c r="F5" s="6"/>
      <c r="G5" s="7"/>
      <c r="H5" s="8"/>
    </row>
    <row r="6" spans="1:8" ht="12.75">
      <c r="A6" s="18">
        <v>641</v>
      </c>
      <c r="B6" s="69"/>
      <c r="C6" s="19">
        <v>100</v>
      </c>
      <c r="D6" s="19"/>
      <c r="E6" s="19"/>
      <c r="F6" s="19"/>
      <c r="G6" s="20"/>
      <c r="H6" s="21"/>
    </row>
    <row r="7" spans="1:8" ht="12.75">
      <c r="A7" s="18">
        <v>652</v>
      </c>
      <c r="B7" s="69"/>
      <c r="C7" s="19"/>
      <c r="D7" s="19">
        <v>380700</v>
      </c>
      <c r="E7" s="19"/>
      <c r="F7" s="19"/>
      <c r="G7" s="20"/>
      <c r="H7" s="21"/>
    </row>
    <row r="8" spans="1:8" ht="12.75">
      <c r="A8" s="18">
        <v>661</v>
      </c>
      <c r="B8" s="69"/>
      <c r="C8" s="19">
        <v>5000</v>
      </c>
      <c r="D8" s="19"/>
      <c r="E8" s="19"/>
      <c r="F8" s="19"/>
      <c r="G8" s="20"/>
      <c r="H8" s="21"/>
    </row>
    <row r="9" spans="1:8" ht="12.75">
      <c r="A9" s="18">
        <v>663</v>
      </c>
      <c r="B9" s="69"/>
      <c r="C9" s="19"/>
      <c r="D9" s="19"/>
      <c r="E9" s="19"/>
      <c r="F9" s="19">
        <v>3000</v>
      </c>
      <c r="G9" s="20"/>
      <c r="H9" s="21"/>
    </row>
    <row r="10" spans="1:8" ht="12.75">
      <c r="A10" s="18">
        <v>671</v>
      </c>
      <c r="B10" s="69">
        <v>2418900</v>
      </c>
      <c r="C10" s="19"/>
      <c r="D10" s="19"/>
      <c r="E10" s="19">
        <v>224200</v>
      </c>
      <c r="F10" s="19"/>
      <c r="G10" s="20"/>
      <c r="H10" s="21"/>
    </row>
    <row r="11" spans="1:8" ht="12.75">
      <c r="A11" s="18">
        <v>721</v>
      </c>
      <c r="B11" s="69"/>
      <c r="C11" s="19"/>
      <c r="D11" s="19"/>
      <c r="E11" s="19"/>
      <c r="F11" s="19"/>
      <c r="G11" s="20">
        <v>1000</v>
      </c>
      <c r="H11" s="21"/>
    </row>
    <row r="12" spans="1:8" ht="12.75">
      <c r="A12" s="22"/>
      <c r="B12" s="69"/>
      <c r="C12" s="19"/>
      <c r="D12" s="19"/>
      <c r="E12" s="19"/>
      <c r="F12" s="19"/>
      <c r="G12" s="20"/>
      <c r="H12" s="21"/>
    </row>
    <row r="13" spans="1:8" ht="12.75">
      <c r="A13" s="22"/>
      <c r="B13" s="69"/>
      <c r="C13" s="19"/>
      <c r="D13" s="19"/>
      <c r="E13" s="19"/>
      <c r="F13" s="19"/>
      <c r="G13" s="20"/>
      <c r="H13" s="21"/>
    </row>
    <row r="14" spans="1:8" ht="13.5" thickBot="1">
      <c r="A14" s="23"/>
      <c r="B14" s="70"/>
      <c r="C14" s="24"/>
      <c r="D14" s="24"/>
      <c r="E14" s="24"/>
      <c r="F14" s="24"/>
      <c r="G14" s="25"/>
      <c r="H14" s="26"/>
    </row>
    <row r="15" spans="1:8" s="2" customFormat="1" ht="30" customHeight="1" thickBot="1">
      <c r="A15" s="27" t="s">
        <v>19</v>
      </c>
      <c r="B15" s="28">
        <f>SUM(B10)</f>
        <v>2418900</v>
      </c>
      <c r="C15" s="29">
        <f>SUM(C6:C8)</f>
        <v>5100</v>
      </c>
      <c r="D15" s="30">
        <f>SUM(D5:D7)</f>
        <v>831900</v>
      </c>
      <c r="E15" s="29">
        <f>SUM(E5:E14)</f>
        <v>10554500</v>
      </c>
      <c r="F15" s="30">
        <f>SUM(F9)</f>
        <v>3000</v>
      </c>
      <c r="G15" s="29">
        <f>SUM(G11)</f>
        <v>1000</v>
      </c>
      <c r="H15" s="31"/>
    </row>
    <row r="16" spans="1:8" s="2" customFormat="1" ht="27.75" customHeight="1" thickBot="1">
      <c r="A16" s="27" t="s">
        <v>65</v>
      </c>
      <c r="B16" s="124">
        <f>SUM(B15:G15)</f>
        <v>13814400</v>
      </c>
      <c r="C16" s="125"/>
      <c r="D16" s="125"/>
      <c r="E16" s="125"/>
      <c r="F16" s="125"/>
      <c r="G16" s="125"/>
      <c r="H16" s="126"/>
    </row>
    <row r="17" spans="4:5" ht="12.75">
      <c r="D17" s="33"/>
      <c r="E17" s="34"/>
    </row>
    <row r="18" ht="13.5" thickBot="1"/>
    <row r="19" spans="1:8" ht="27" thickBot="1">
      <c r="A19" s="62" t="s">
        <v>11</v>
      </c>
      <c r="B19" s="127" t="s">
        <v>66</v>
      </c>
      <c r="C19" s="128"/>
      <c r="D19" s="128"/>
      <c r="E19" s="128"/>
      <c r="F19" s="128"/>
      <c r="G19" s="128"/>
      <c r="H19" s="129"/>
    </row>
    <row r="20" spans="1:8" ht="66" thickBot="1">
      <c r="A20" s="63" t="s">
        <v>12</v>
      </c>
      <c r="B20" s="15" t="s">
        <v>13</v>
      </c>
      <c r="C20" s="16" t="s">
        <v>14</v>
      </c>
      <c r="D20" s="16" t="s">
        <v>15</v>
      </c>
      <c r="E20" s="16" t="s">
        <v>16</v>
      </c>
      <c r="F20" s="16" t="s">
        <v>17</v>
      </c>
      <c r="G20" s="16" t="s">
        <v>40</v>
      </c>
      <c r="H20" s="17" t="s">
        <v>18</v>
      </c>
    </row>
    <row r="21" spans="1:8" ht="17.25" customHeight="1">
      <c r="A21" s="4">
        <v>63</v>
      </c>
      <c r="B21" s="67"/>
      <c r="C21" s="5"/>
      <c r="D21" s="68">
        <v>451200</v>
      </c>
      <c r="E21" s="6">
        <v>10330300</v>
      </c>
      <c r="F21" s="6"/>
      <c r="G21" s="7"/>
      <c r="H21" s="8"/>
    </row>
    <row r="22" spans="1:8" ht="13.5" customHeight="1">
      <c r="A22" s="18">
        <v>64</v>
      </c>
      <c r="B22" s="69"/>
      <c r="C22" s="19">
        <v>100</v>
      </c>
      <c r="D22" s="19"/>
      <c r="E22" s="19"/>
      <c r="F22" s="19"/>
      <c r="G22" s="20"/>
      <c r="H22" s="21"/>
    </row>
    <row r="23" spans="1:8" ht="13.5" customHeight="1">
      <c r="A23" s="18">
        <v>65</v>
      </c>
      <c r="B23" s="69"/>
      <c r="C23" s="19"/>
      <c r="D23" s="19">
        <v>380700</v>
      </c>
      <c r="E23" s="19"/>
      <c r="F23" s="19"/>
      <c r="G23" s="20"/>
      <c r="H23" s="21"/>
    </row>
    <row r="24" spans="1:8" ht="13.5" customHeight="1">
      <c r="A24" s="18">
        <v>66</v>
      </c>
      <c r="B24" s="69"/>
      <c r="C24" s="19">
        <v>5000</v>
      </c>
      <c r="D24" s="19"/>
      <c r="E24" s="19"/>
      <c r="F24" s="19">
        <v>3000</v>
      </c>
      <c r="G24" s="20"/>
      <c r="H24" s="21"/>
    </row>
    <row r="25" spans="1:8" ht="12.75">
      <c r="A25" s="18">
        <v>67</v>
      </c>
      <c r="B25" s="69">
        <v>2418900</v>
      </c>
      <c r="C25" s="19"/>
      <c r="D25" s="19"/>
      <c r="E25" s="19">
        <v>224200</v>
      </c>
      <c r="F25" s="19"/>
      <c r="G25" s="20"/>
      <c r="H25" s="21"/>
    </row>
    <row r="26" spans="1:8" ht="12.75">
      <c r="A26" s="18">
        <v>72</v>
      </c>
      <c r="B26" s="69"/>
      <c r="C26" s="19"/>
      <c r="D26" s="19"/>
      <c r="E26" s="19"/>
      <c r="F26" s="19"/>
      <c r="G26" s="20">
        <v>1000</v>
      </c>
      <c r="H26" s="21"/>
    </row>
    <row r="27" spans="1:8" ht="22.5" customHeight="1">
      <c r="A27" s="22"/>
      <c r="B27" s="69"/>
      <c r="C27" s="19"/>
      <c r="D27" s="19"/>
      <c r="E27" s="19"/>
      <c r="F27" s="19"/>
      <c r="G27" s="20"/>
      <c r="H27" s="21"/>
    </row>
    <row r="28" spans="1:8" ht="22.5" customHeight="1">
      <c r="A28" s="22"/>
      <c r="B28" s="69"/>
      <c r="C28" s="19"/>
      <c r="D28" s="19"/>
      <c r="E28" s="19"/>
      <c r="F28" s="19"/>
      <c r="G28" s="20"/>
      <c r="H28" s="21"/>
    </row>
    <row r="29" spans="1:8" ht="13.5" thickBot="1">
      <c r="A29" s="23"/>
      <c r="B29" s="70"/>
      <c r="C29" s="24"/>
      <c r="D29" s="24"/>
      <c r="E29" s="24"/>
      <c r="F29" s="24"/>
      <c r="G29" s="25"/>
      <c r="H29" s="26"/>
    </row>
    <row r="30" spans="1:8" ht="27" thickBot="1">
      <c r="A30" s="27" t="s">
        <v>19</v>
      </c>
      <c r="B30" s="28">
        <f>SUM(B25:B29)</f>
        <v>2418900</v>
      </c>
      <c r="C30" s="29">
        <f>SUM(C22:C29)</f>
        <v>5100</v>
      </c>
      <c r="D30" s="30">
        <f>SUM(D21:D27)</f>
        <v>831900</v>
      </c>
      <c r="E30" s="29">
        <f>SUM(E21:E29)</f>
        <v>10554500</v>
      </c>
      <c r="F30" s="30">
        <f>SUM(F24:F29)</f>
        <v>3000</v>
      </c>
      <c r="G30" s="29">
        <f>SUM(G23:G27)</f>
        <v>1000</v>
      </c>
      <c r="H30" s="31"/>
    </row>
    <row r="31" spans="1:8" ht="27" thickBot="1">
      <c r="A31" s="27" t="s">
        <v>67</v>
      </c>
      <c r="B31" s="124">
        <f>SUM(B30:H30)</f>
        <v>13814400</v>
      </c>
      <c r="C31" s="125"/>
      <c r="D31" s="125"/>
      <c r="E31" s="125"/>
      <c r="F31" s="125"/>
      <c r="G31" s="125"/>
      <c r="H31" s="126"/>
    </row>
    <row r="33" ht="13.5" thickBot="1"/>
    <row r="34" spans="1:8" ht="27" thickBot="1">
      <c r="A34" s="62" t="s">
        <v>11</v>
      </c>
      <c r="B34" s="127" t="s">
        <v>85</v>
      </c>
      <c r="C34" s="128"/>
      <c r="D34" s="128"/>
      <c r="E34" s="128"/>
      <c r="F34" s="128"/>
      <c r="G34" s="128"/>
      <c r="H34" s="129"/>
    </row>
    <row r="35" spans="1:8" ht="66" thickBot="1">
      <c r="A35" s="63" t="s">
        <v>12</v>
      </c>
      <c r="B35" s="15" t="s">
        <v>13</v>
      </c>
      <c r="C35" s="16" t="s">
        <v>14</v>
      </c>
      <c r="D35" s="16" t="s">
        <v>15</v>
      </c>
      <c r="E35" s="16" t="s">
        <v>16</v>
      </c>
      <c r="F35" s="16" t="s">
        <v>17</v>
      </c>
      <c r="G35" s="16" t="s">
        <v>40</v>
      </c>
      <c r="H35" s="17" t="s">
        <v>18</v>
      </c>
    </row>
    <row r="36" spans="1:8" ht="12.75">
      <c r="A36" s="4">
        <v>63</v>
      </c>
      <c r="B36" s="67"/>
      <c r="C36" s="5"/>
      <c r="D36" s="68">
        <v>451200</v>
      </c>
      <c r="E36" s="6">
        <v>10330300</v>
      </c>
      <c r="F36" s="6"/>
      <c r="G36" s="7"/>
      <c r="H36" s="8"/>
    </row>
    <row r="37" spans="1:8" ht="12.75">
      <c r="A37" s="18">
        <v>64</v>
      </c>
      <c r="B37" s="69"/>
      <c r="C37" s="19">
        <v>100</v>
      </c>
      <c r="D37" s="19"/>
      <c r="E37" s="19"/>
      <c r="F37" s="19"/>
      <c r="G37" s="20"/>
      <c r="H37" s="21"/>
    </row>
    <row r="38" spans="1:8" ht="12.75">
      <c r="A38" s="18">
        <v>65</v>
      </c>
      <c r="B38" s="69"/>
      <c r="C38" s="19"/>
      <c r="D38" s="19">
        <v>380700</v>
      </c>
      <c r="E38" s="19"/>
      <c r="F38" s="19"/>
      <c r="G38" s="20"/>
      <c r="H38" s="21"/>
    </row>
    <row r="39" spans="1:8" ht="12.75">
      <c r="A39" s="18">
        <v>66</v>
      </c>
      <c r="B39" s="69"/>
      <c r="C39" s="19">
        <v>5000</v>
      </c>
      <c r="D39" s="19"/>
      <c r="E39" s="19"/>
      <c r="F39" s="19">
        <v>3000</v>
      </c>
      <c r="G39" s="20"/>
      <c r="H39" s="21"/>
    </row>
    <row r="40" spans="1:8" ht="12.75">
      <c r="A40" s="18">
        <v>67</v>
      </c>
      <c r="B40" s="69">
        <v>2418900</v>
      </c>
      <c r="C40" s="19"/>
      <c r="D40" s="19"/>
      <c r="E40" s="19">
        <v>224200</v>
      </c>
      <c r="F40" s="19"/>
      <c r="G40" s="20"/>
      <c r="H40" s="21"/>
    </row>
    <row r="41" spans="1:8" ht="12.75">
      <c r="A41" s="18">
        <v>72</v>
      </c>
      <c r="B41" s="69"/>
      <c r="C41" s="19"/>
      <c r="D41" s="19"/>
      <c r="E41" s="19"/>
      <c r="F41" s="19"/>
      <c r="G41" s="20">
        <v>1000</v>
      </c>
      <c r="H41" s="21"/>
    </row>
    <row r="42" spans="1:8" ht="12.75">
      <c r="A42" s="22"/>
      <c r="B42" s="69"/>
      <c r="C42" s="19"/>
      <c r="D42" s="19"/>
      <c r="E42" s="19"/>
      <c r="F42" s="19"/>
      <c r="G42" s="20"/>
      <c r="H42" s="21"/>
    </row>
    <row r="43" spans="1:8" ht="12.75">
      <c r="A43" s="22"/>
      <c r="B43" s="69"/>
      <c r="C43" s="19"/>
      <c r="D43" s="19"/>
      <c r="E43" s="19"/>
      <c r="F43" s="19"/>
      <c r="G43" s="20"/>
      <c r="H43" s="21"/>
    </row>
    <row r="44" spans="1:8" ht="13.5" thickBot="1">
      <c r="A44" s="23"/>
      <c r="B44" s="70"/>
      <c r="C44" s="24"/>
      <c r="D44" s="24"/>
      <c r="E44" s="24"/>
      <c r="F44" s="24"/>
      <c r="G44" s="25"/>
      <c r="H44" s="26"/>
    </row>
    <row r="45" spans="1:8" ht="27" thickBot="1">
      <c r="A45" s="27" t="s">
        <v>19</v>
      </c>
      <c r="B45" s="28">
        <f>SUM(B40:B44)</f>
        <v>2418900</v>
      </c>
      <c r="C45" s="29">
        <f>SUM(C37:C44)</f>
        <v>5100</v>
      </c>
      <c r="D45" s="30">
        <f>SUM(D36:D42)</f>
        <v>831900</v>
      </c>
      <c r="E45" s="29">
        <f>SUM(E36:E44)</f>
        <v>10554500</v>
      </c>
      <c r="F45" s="30">
        <f>SUM(F39:F44)</f>
        <v>3000</v>
      </c>
      <c r="G45" s="29">
        <f>SUM(G38:G42)</f>
        <v>1000</v>
      </c>
      <c r="H45" s="31"/>
    </row>
    <row r="46" spans="1:8" ht="27" thickBot="1">
      <c r="A46" s="27" t="s">
        <v>86</v>
      </c>
      <c r="B46" s="124">
        <f>SUM(B45:H45)</f>
        <v>13814400</v>
      </c>
      <c r="C46" s="125"/>
      <c r="D46" s="125"/>
      <c r="E46" s="125"/>
      <c r="F46" s="125"/>
      <c r="G46" s="125"/>
      <c r="H46" s="126"/>
    </row>
  </sheetData>
  <sheetProtection/>
  <mergeCells count="7">
    <mergeCell ref="B46:H46"/>
    <mergeCell ref="B19:H19"/>
    <mergeCell ref="B31:H31"/>
    <mergeCell ref="B3:H3"/>
    <mergeCell ref="A1:H1"/>
    <mergeCell ref="B16:H16"/>
    <mergeCell ref="B34:H34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headerFooter alignWithMargins="0">
    <oddFooter>&amp;R&amp;P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59"/>
  <sheetViews>
    <sheetView zoomScalePageLayoutView="0" workbookViewId="0" topLeftCell="A39">
      <selection activeCell="B114" sqref="B114"/>
    </sheetView>
  </sheetViews>
  <sheetFormatPr defaultColWidth="11.421875" defaultRowHeight="12.75"/>
  <cols>
    <col min="1" max="1" width="17.28125" style="59" customWidth="1"/>
    <col min="2" max="2" width="34.421875" style="60" customWidth="1"/>
    <col min="3" max="3" width="14.28125" style="3" customWidth="1"/>
    <col min="4" max="4" width="11.421875" style="3" bestFit="1" customWidth="1"/>
    <col min="5" max="6" width="10.140625" style="3" customWidth="1"/>
    <col min="7" max="7" width="12.8515625" style="3" customWidth="1"/>
    <col min="8" max="8" width="8.57421875" style="3" customWidth="1"/>
    <col min="9" max="9" width="11.28125" style="3" customWidth="1"/>
    <col min="10" max="10" width="12.140625" style="3" bestFit="1" customWidth="1"/>
    <col min="11" max="11" width="12.140625" style="9" bestFit="1" customWidth="1"/>
    <col min="12" max="16384" width="11.421875" style="9" customWidth="1"/>
  </cols>
  <sheetData>
    <row r="1" spans="1:10" ht="24" customHeight="1">
      <c r="A1" s="130" t="s">
        <v>20</v>
      </c>
      <c r="B1" s="130"/>
      <c r="C1" s="130"/>
      <c r="D1" s="130"/>
      <c r="E1" s="130"/>
      <c r="F1" s="130"/>
      <c r="G1" s="130"/>
      <c r="H1" s="130"/>
      <c r="I1" s="130"/>
      <c r="J1" s="130"/>
    </row>
    <row r="2" spans="1:11" s="12" customFormat="1" ht="46.5">
      <c r="A2" s="10" t="s">
        <v>21</v>
      </c>
      <c r="B2" s="61" t="s">
        <v>22</v>
      </c>
      <c r="C2" s="11" t="s">
        <v>88</v>
      </c>
      <c r="D2" s="61" t="s">
        <v>52</v>
      </c>
      <c r="E2" s="61" t="s">
        <v>53</v>
      </c>
      <c r="F2" s="61" t="s">
        <v>54</v>
      </c>
      <c r="G2" s="61" t="s">
        <v>57</v>
      </c>
      <c r="H2" s="61" t="s">
        <v>55</v>
      </c>
      <c r="I2" s="101" t="s">
        <v>56</v>
      </c>
      <c r="J2" s="61" t="s">
        <v>69</v>
      </c>
      <c r="K2" s="107" t="s">
        <v>87</v>
      </c>
    </row>
    <row r="3" spans="1:11" ht="12.75">
      <c r="A3" s="73"/>
      <c r="B3" s="77"/>
      <c r="C3" s="87"/>
      <c r="D3" s="87"/>
      <c r="E3" s="87"/>
      <c r="F3" s="87"/>
      <c r="G3" s="87"/>
      <c r="H3" s="87"/>
      <c r="I3" s="87"/>
      <c r="J3" s="87"/>
      <c r="K3" s="87"/>
    </row>
    <row r="4" spans="1:11" s="12" customFormat="1" ht="12.75">
      <c r="A4" s="73">
        <v>11935</v>
      </c>
      <c r="B4" s="80" t="s">
        <v>42</v>
      </c>
      <c r="C4" s="88"/>
      <c r="D4" s="87"/>
      <c r="E4" s="87"/>
      <c r="F4" s="87"/>
      <c r="G4" s="87"/>
      <c r="H4" s="87"/>
      <c r="I4" s="87"/>
      <c r="J4" s="87"/>
      <c r="K4" s="87"/>
    </row>
    <row r="5" spans="1:11" s="12" customFormat="1" ht="27">
      <c r="A5" s="99">
        <v>8053</v>
      </c>
      <c r="B5" s="100" t="s">
        <v>59</v>
      </c>
      <c r="C5" s="95">
        <f>SUM(D5+G5)</f>
        <v>754500</v>
      </c>
      <c r="D5" s="94">
        <v>727500</v>
      </c>
      <c r="E5" s="94"/>
      <c r="F5" s="94"/>
      <c r="G5" s="94">
        <v>27000</v>
      </c>
      <c r="H5" s="94"/>
      <c r="I5" s="94"/>
      <c r="J5" s="94">
        <f>SUM(C5)</f>
        <v>754500</v>
      </c>
      <c r="K5" s="94">
        <f>SUM(C5)</f>
        <v>754500</v>
      </c>
    </row>
    <row r="6" spans="1:11" s="12" customFormat="1" ht="26.25">
      <c r="A6" s="73" t="s">
        <v>58</v>
      </c>
      <c r="B6" s="80" t="s">
        <v>44</v>
      </c>
      <c r="C6" s="102">
        <f>SUM(C7+C11+C13)</f>
        <v>751500</v>
      </c>
      <c r="D6" s="88">
        <f>SUM(D7+D11)</f>
        <v>727500</v>
      </c>
      <c r="E6" s="88"/>
      <c r="F6" s="88"/>
      <c r="G6" s="88">
        <f>SUM(G13)</f>
        <v>24000</v>
      </c>
      <c r="H6" s="88"/>
      <c r="I6" s="88"/>
      <c r="J6" s="88">
        <f>SUM(J7:J13)</f>
        <v>751500</v>
      </c>
      <c r="K6" s="88">
        <f>SUM(K7:K13)</f>
        <v>751500</v>
      </c>
    </row>
    <row r="7" spans="1:11" s="12" customFormat="1" ht="12.75">
      <c r="A7" s="73">
        <v>31</v>
      </c>
      <c r="B7" s="80" t="s">
        <v>23</v>
      </c>
      <c r="C7" s="88">
        <f>SUM(C8:C10)</f>
        <v>718500</v>
      </c>
      <c r="D7" s="88">
        <f>SUM(D8:D10)</f>
        <v>718500</v>
      </c>
      <c r="E7" s="87"/>
      <c r="F7" s="87"/>
      <c r="G7" s="87"/>
      <c r="H7" s="87"/>
      <c r="I7" s="87"/>
      <c r="J7" s="88">
        <f>SUM(C7)</f>
        <v>718500</v>
      </c>
      <c r="K7" s="88">
        <f>SUM(D7)</f>
        <v>718500</v>
      </c>
    </row>
    <row r="8" spans="1:11" s="12" customFormat="1" ht="12.75">
      <c r="A8" s="76">
        <v>311</v>
      </c>
      <c r="B8" s="81" t="s">
        <v>24</v>
      </c>
      <c r="C8" s="87">
        <v>620000</v>
      </c>
      <c r="D8" s="87">
        <v>620000</v>
      </c>
      <c r="E8" s="87"/>
      <c r="F8" s="87"/>
      <c r="G8" s="87"/>
      <c r="H8" s="87"/>
      <c r="I8" s="87"/>
      <c r="J8" s="88"/>
      <c r="K8" s="88"/>
    </row>
    <row r="9" spans="1:11" s="12" customFormat="1" ht="12.75">
      <c r="A9" s="76">
        <v>312</v>
      </c>
      <c r="B9" s="81" t="s">
        <v>25</v>
      </c>
      <c r="C9" s="87">
        <v>20500</v>
      </c>
      <c r="D9" s="87">
        <v>20500</v>
      </c>
      <c r="E9" s="87"/>
      <c r="F9" s="87"/>
      <c r="G9" s="87"/>
      <c r="H9" s="87"/>
      <c r="I9" s="87"/>
      <c r="J9" s="88"/>
      <c r="K9" s="88"/>
    </row>
    <row r="10" spans="1:11" s="12" customFormat="1" ht="12.75">
      <c r="A10" s="76">
        <v>313</v>
      </c>
      <c r="B10" s="81" t="s">
        <v>26</v>
      </c>
      <c r="C10" s="87">
        <v>78000</v>
      </c>
      <c r="D10" s="87">
        <v>78000</v>
      </c>
      <c r="E10" s="87"/>
      <c r="F10" s="87"/>
      <c r="G10" s="87"/>
      <c r="H10" s="87"/>
      <c r="I10" s="87"/>
      <c r="J10" s="88"/>
      <c r="K10" s="88"/>
    </row>
    <row r="11" spans="1:11" s="12" customFormat="1" ht="12.75">
      <c r="A11" s="73">
        <v>32</v>
      </c>
      <c r="B11" s="80" t="s">
        <v>27</v>
      </c>
      <c r="C11" s="88">
        <f>SUM(C12)</f>
        <v>9000</v>
      </c>
      <c r="D11" s="88">
        <f>SUM(D12)</f>
        <v>9000</v>
      </c>
      <c r="E11" s="87"/>
      <c r="F11" s="87"/>
      <c r="G11" s="87"/>
      <c r="H11" s="87"/>
      <c r="I11" s="87"/>
      <c r="J11" s="88">
        <f>SUM(C11)</f>
        <v>9000</v>
      </c>
      <c r="K11" s="88">
        <f>SUM(D11)</f>
        <v>9000</v>
      </c>
    </row>
    <row r="12" spans="1:11" ht="12.75">
      <c r="A12" s="76">
        <v>321</v>
      </c>
      <c r="B12" s="77" t="s">
        <v>28</v>
      </c>
      <c r="C12" s="87">
        <v>9000</v>
      </c>
      <c r="D12" s="87">
        <v>9000</v>
      </c>
      <c r="E12" s="87"/>
      <c r="F12" s="87"/>
      <c r="G12" s="87"/>
      <c r="H12" s="87"/>
      <c r="I12" s="87"/>
      <c r="J12" s="88"/>
      <c r="K12" s="88"/>
    </row>
    <row r="13" spans="1:11" ht="12.75">
      <c r="A13" s="73">
        <v>32</v>
      </c>
      <c r="B13" s="80" t="s">
        <v>27</v>
      </c>
      <c r="C13" s="88">
        <v>24000</v>
      </c>
      <c r="D13" s="87"/>
      <c r="E13" s="87"/>
      <c r="F13" s="87"/>
      <c r="G13" s="88">
        <f>SUM(G14:G15)</f>
        <v>24000</v>
      </c>
      <c r="H13" s="87"/>
      <c r="I13" s="87"/>
      <c r="J13" s="88">
        <f>SUM(C13)</f>
        <v>24000</v>
      </c>
      <c r="K13" s="88">
        <f>SUM(J13)</f>
        <v>24000</v>
      </c>
    </row>
    <row r="14" spans="1:11" ht="12.75">
      <c r="A14" s="76">
        <v>321</v>
      </c>
      <c r="B14" s="81" t="s">
        <v>89</v>
      </c>
      <c r="C14" s="87">
        <v>12000</v>
      </c>
      <c r="D14" s="87"/>
      <c r="E14" s="87"/>
      <c r="F14" s="87"/>
      <c r="G14" s="87">
        <v>12000</v>
      </c>
      <c r="H14" s="87"/>
      <c r="I14" s="87"/>
      <c r="J14" s="88"/>
      <c r="K14" s="88"/>
    </row>
    <row r="15" spans="1:11" ht="12.75">
      <c r="A15" s="76">
        <v>322</v>
      </c>
      <c r="B15" s="77" t="s">
        <v>29</v>
      </c>
      <c r="C15" s="87">
        <v>12000</v>
      </c>
      <c r="D15" s="87"/>
      <c r="E15" s="87"/>
      <c r="F15" s="87"/>
      <c r="G15" s="87">
        <v>12000</v>
      </c>
      <c r="H15" s="87"/>
      <c r="I15" s="87"/>
      <c r="J15" s="88"/>
      <c r="K15" s="88"/>
    </row>
    <row r="16" spans="1:11" ht="26.25">
      <c r="A16" s="73">
        <v>42</v>
      </c>
      <c r="B16" s="80" t="s">
        <v>90</v>
      </c>
      <c r="C16" s="102">
        <f>SUM(C17)</f>
        <v>3000</v>
      </c>
      <c r="D16" s="102"/>
      <c r="E16" s="102"/>
      <c r="F16" s="102"/>
      <c r="G16" s="102">
        <f>SUM(G17)</f>
        <v>3000</v>
      </c>
      <c r="H16" s="102"/>
      <c r="I16" s="102"/>
      <c r="J16" s="102">
        <f>SUM(G16)</f>
        <v>3000</v>
      </c>
      <c r="K16" s="102">
        <f>SUM(J16)</f>
        <v>3000</v>
      </c>
    </row>
    <row r="17" spans="1:11" s="12" customFormat="1" ht="12.75">
      <c r="A17" s="76">
        <v>422</v>
      </c>
      <c r="B17" s="108" t="s">
        <v>91</v>
      </c>
      <c r="C17" s="108">
        <v>3000</v>
      </c>
      <c r="D17" s="108"/>
      <c r="E17" s="108"/>
      <c r="F17" s="108"/>
      <c r="G17" s="108">
        <v>3000</v>
      </c>
      <c r="H17" s="87"/>
      <c r="I17" s="87"/>
      <c r="J17" s="87"/>
      <c r="K17" s="87"/>
    </row>
    <row r="18" spans="1:11" ht="41.25">
      <c r="A18" s="92">
        <v>8054</v>
      </c>
      <c r="B18" s="93" t="s">
        <v>63</v>
      </c>
      <c r="C18" s="94">
        <f>SUM(C19+C33)</f>
        <v>11165300</v>
      </c>
      <c r="D18" s="94">
        <f>SUM(D19)</f>
        <v>835000</v>
      </c>
      <c r="E18" s="94"/>
      <c r="F18" s="94"/>
      <c r="G18" s="94">
        <f>SUM(G33)</f>
        <v>10330300</v>
      </c>
      <c r="H18" s="94"/>
      <c r="I18" s="94"/>
      <c r="J18" s="94">
        <f>SUM(C18)</f>
        <v>11165300</v>
      </c>
      <c r="K18" s="94">
        <f>SUM(C18)</f>
        <v>11165300</v>
      </c>
    </row>
    <row r="19" spans="1:11" s="12" customFormat="1" ht="18.75" customHeight="1">
      <c r="A19" s="73" t="s">
        <v>68</v>
      </c>
      <c r="B19" s="74" t="s">
        <v>43</v>
      </c>
      <c r="C19" s="88">
        <f>SUM(C20+C25)</f>
        <v>835000</v>
      </c>
      <c r="D19" s="88">
        <f>SUM(D20+D25)</f>
        <v>835000</v>
      </c>
      <c r="E19" s="88"/>
      <c r="F19" s="88"/>
      <c r="G19" s="88"/>
      <c r="H19" s="88"/>
      <c r="I19" s="88"/>
      <c r="J19" s="88">
        <f>SUM(D19)</f>
        <v>835000</v>
      </c>
      <c r="K19" s="88">
        <f>SUM(J19)</f>
        <v>835000</v>
      </c>
    </row>
    <row r="20" spans="1:11" ht="12.75">
      <c r="A20" s="73">
        <v>32</v>
      </c>
      <c r="B20" s="80" t="s">
        <v>27</v>
      </c>
      <c r="C20" s="88">
        <f>SUM(C21:C24)</f>
        <v>830500</v>
      </c>
      <c r="D20" s="88">
        <f>SUM(D21:D24)</f>
        <v>830500</v>
      </c>
      <c r="E20" s="87"/>
      <c r="F20" s="87"/>
      <c r="G20" s="87"/>
      <c r="H20" s="87"/>
      <c r="I20" s="87"/>
      <c r="J20" s="88">
        <f>SUM(D20)</f>
        <v>830500</v>
      </c>
      <c r="K20" s="88">
        <f>SUM(D20)</f>
        <v>830500</v>
      </c>
    </row>
    <row r="21" spans="1:11" ht="12.75">
      <c r="A21" s="76">
        <v>321</v>
      </c>
      <c r="B21" s="77" t="s">
        <v>28</v>
      </c>
      <c r="C21" s="87">
        <v>24000</v>
      </c>
      <c r="D21" s="87">
        <v>24000</v>
      </c>
      <c r="E21" s="87"/>
      <c r="F21" s="87"/>
      <c r="G21" s="87"/>
      <c r="H21" s="87"/>
      <c r="I21" s="87"/>
      <c r="J21" s="88"/>
      <c r="K21" s="88"/>
    </row>
    <row r="22" spans="1:11" ht="12.75">
      <c r="A22" s="76">
        <v>322</v>
      </c>
      <c r="B22" s="77" t="s">
        <v>29</v>
      </c>
      <c r="C22" s="87">
        <v>326500</v>
      </c>
      <c r="D22" s="87">
        <v>326500</v>
      </c>
      <c r="E22" s="87"/>
      <c r="F22" s="87"/>
      <c r="G22" s="87"/>
      <c r="H22" s="87"/>
      <c r="I22" s="87"/>
      <c r="J22" s="88"/>
      <c r="K22" s="88"/>
    </row>
    <row r="23" spans="1:11" ht="12.75">
      <c r="A23" s="76">
        <v>323</v>
      </c>
      <c r="B23" s="77" t="s">
        <v>30</v>
      </c>
      <c r="C23" s="87">
        <v>434400</v>
      </c>
      <c r="D23" s="87">
        <v>434400</v>
      </c>
      <c r="E23" s="87"/>
      <c r="F23" s="87"/>
      <c r="G23" s="87"/>
      <c r="H23" s="87"/>
      <c r="I23" s="87"/>
      <c r="J23" s="88"/>
      <c r="K23" s="88"/>
    </row>
    <row r="24" spans="1:11" ht="12.75">
      <c r="A24" s="76">
        <v>329</v>
      </c>
      <c r="B24" s="77" t="s">
        <v>31</v>
      </c>
      <c r="C24" s="87">
        <v>45600</v>
      </c>
      <c r="D24" s="87">
        <v>45600</v>
      </c>
      <c r="E24" s="87"/>
      <c r="F24" s="87"/>
      <c r="G24" s="87"/>
      <c r="H24" s="87"/>
      <c r="I24" s="87"/>
      <c r="J24" s="88"/>
      <c r="K24" s="88"/>
    </row>
    <row r="25" spans="1:11" s="12" customFormat="1" ht="12.75">
      <c r="A25" s="73">
        <v>34</v>
      </c>
      <c r="B25" s="74" t="s">
        <v>32</v>
      </c>
      <c r="C25" s="88">
        <f>SUM(C26)</f>
        <v>4500</v>
      </c>
      <c r="D25" s="88">
        <f>SUM(D26)</f>
        <v>4500</v>
      </c>
      <c r="E25" s="87"/>
      <c r="F25" s="87"/>
      <c r="G25" s="87"/>
      <c r="H25" s="87"/>
      <c r="I25" s="87"/>
      <c r="J25" s="88">
        <f>SUM(D25)</f>
        <v>4500</v>
      </c>
      <c r="K25" s="88">
        <f>SUM(D25)</f>
        <v>4500</v>
      </c>
    </row>
    <row r="26" spans="1:11" ht="12.75">
      <c r="A26" s="76">
        <v>343</v>
      </c>
      <c r="B26" s="77" t="s">
        <v>33</v>
      </c>
      <c r="C26" s="87">
        <v>4500</v>
      </c>
      <c r="D26" s="87">
        <v>4500</v>
      </c>
      <c r="E26" s="87"/>
      <c r="F26" s="87"/>
      <c r="G26" s="87"/>
      <c r="H26" s="87"/>
      <c r="I26" s="87"/>
      <c r="J26" s="87"/>
      <c r="K26" s="87"/>
    </row>
    <row r="27" spans="1:11" s="12" customFormat="1" ht="0.75" customHeight="1" hidden="1">
      <c r="A27" s="73"/>
      <c r="B27" s="74"/>
      <c r="C27" s="88"/>
      <c r="D27" s="87"/>
      <c r="E27" s="87"/>
      <c r="F27" s="87"/>
      <c r="G27" s="87"/>
      <c r="H27" s="87"/>
      <c r="I27" s="87"/>
      <c r="J27" s="87"/>
      <c r="K27" s="87"/>
    </row>
    <row r="28" spans="1:11" s="12" customFormat="1" ht="12.75" hidden="1">
      <c r="A28" s="73"/>
      <c r="B28" s="74"/>
      <c r="C28" s="88"/>
      <c r="D28" s="87"/>
      <c r="E28" s="87"/>
      <c r="F28" s="87"/>
      <c r="G28" s="87"/>
      <c r="H28" s="87"/>
      <c r="I28" s="87"/>
      <c r="J28" s="87"/>
      <c r="K28" s="87"/>
    </row>
    <row r="29" spans="1:11" ht="12.75" hidden="1">
      <c r="A29" s="76"/>
      <c r="B29" s="77"/>
      <c r="C29" s="87"/>
      <c r="D29" s="87"/>
      <c r="E29" s="87"/>
      <c r="F29" s="87"/>
      <c r="G29" s="87"/>
      <c r="H29" s="87"/>
      <c r="I29" s="87"/>
      <c r="J29" s="87"/>
      <c r="K29" s="87"/>
    </row>
    <row r="30" spans="1:11" ht="12.75" hidden="1">
      <c r="A30" s="76"/>
      <c r="B30" s="77"/>
      <c r="C30" s="87"/>
      <c r="D30" s="87"/>
      <c r="E30" s="87"/>
      <c r="F30" s="87"/>
      <c r="G30" s="87"/>
      <c r="H30" s="87"/>
      <c r="I30" s="87"/>
      <c r="J30" s="87"/>
      <c r="K30" s="87"/>
    </row>
    <row r="31" spans="1:11" ht="12.75" hidden="1">
      <c r="A31" s="76"/>
      <c r="B31" s="77"/>
      <c r="C31" s="87"/>
      <c r="D31" s="87"/>
      <c r="E31" s="87"/>
      <c r="F31" s="87"/>
      <c r="G31" s="87"/>
      <c r="H31" s="87"/>
      <c r="I31" s="87"/>
      <c r="J31" s="87"/>
      <c r="K31" s="87"/>
    </row>
    <row r="32" spans="1:11" ht="12.75" hidden="1">
      <c r="A32" s="76"/>
      <c r="B32" s="77"/>
      <c r="C32" s="87"/>
      <c r="D32" s="87"/>
      <c r="E32" s="87"/>
      <c r="F32" s="87"/>
      <c r="G32" s="87"/>
      <c r="H32" s="87"/>
      <c r="I32" s="87"/>
      <c r="J32" s="87"/>
      <c r="K32" s="87"/>
    </row>
    <row r="33" spans="1:11" ht="36.75" customHeight="1">
      <c r="A33" s="73" t="s">
        <v>70</v>
      </c>
      <c r="B33" s="74" t="s">
        <v>46</v>
      </c>
      <c r="C33" s="88">
        <f>SUM(C34+C38)</f>
        <v>10330300</v>
      </c>
      <c r="D33" s="87"/>
      <c r="E33" s="87"/>
      <c r="F33" s="87"/>
      <c r="G33" s="88">
        <f>SUM(G34+G38)</f>
        <v>10330300</v>
      </c>
      <c r="H33" s="88"/>
      <c r="I33" s="88"/>
      <c r="J33" s="88">
        <f>SUM(J34:J38)</f>
        <v>10330300</v>
      </c>
      <c r="K33" s="88">
        <f>SUM(K34:K38)</f>
        <v>10330300</v>
      </c>
    </row>
    <row r="34" spans="1:11" ht="12.75">
      <c r="A34" s="73">
        <v>31</v>
      </c>
      <c r="B34" s="77" t="s">
        <v>23</v>
      </c>
      <c r="C34" s="88">
        <f>SUM(C35:C37)</f>
        <v>10108300</v>
      </c>
      <c r="D34" s="87"/>
      <c r="E34" s="87"/>
      <c r="F34" s="87"/>
      <c r="G34" s="88">
        <f>SUM(G35:G37)</f>
        <v>10108300</v>
      </c>
      <c r="H34" s="88"/>
      <c r="I34" s="88"/>
      <c r="J34" s="88">
        <f>SUM(G34:I34)</f>
        <v>10108300</v>
      </c>
      <c r="K34" s="88">
        <f>SUM(J34)</f>
        <v>10108300</v>
      </c>
    </row>
    <row r="35" spans="1:11" ht="12.75">
      <c r="A35" s="73">
        <v>311</v>
      </c>
      <c r="B35" s="77" t="s">
        <v>24</v>
      </c>
      <c r="C35" s="87">
        <v>8342500</v>
      </c>
      <c r="D35" s="87"/>
      <c r="E35" s="87"/>
      <c r="F35" s="87"/>
      <c r="G35" s="87">
        <v>8342500</v>
      </c>
      <c r="H35" s="87"/>
      <c r="I35" s="87"/>
      <c r="J35" s="88"/>
      <c r="K35" s="88"/>
    </row>
    <row r="36" spans="1:11" ht="12.75">
      <c r="A36" s="73">
        <v>312</v>
      </c>
      <c r="B36" s="77" t="s">
        <v>25</v>
      </c>
      <c r="C36" s="87">
        <v>385500</v>
      </c>
      <c r="D36" s="87"/>
      <c r="E36" s="87"/>
      <c r="F36" s="87"/>
      <c r="G36" s="87">
        <v>385500</v>
      </c>
      <c r="H36" s="87"/>
      <c r="I36" s="87"/>
      <c r="J36" s="88"/>
      <c r="K36" s="88"/>
    </row>
    <row r="37" spans="1:11" ht="12.75">
      <c r="A37" s="73">
        <v>313</v>
      </c>
      <c r="B37" s="77" t="s">
        <v>26</v>
      </c>
      <c r="C37" s="87">
        <v>1380300</v>
      </c>
      <c r="D37" s="87"/>
      <c r="E37" s="87"/>
      <c r="F37" s="87"/>
      <c r="G37" s="87">
        <v>1380300</v>
      </c>
      <c r="H37" s="87"/>
      <c r="I37" s="87"/>
      <c r="J37" s="88"/>
      <c r="K37" s="88"/>
    </row>
    <row r="38" spans="1:11" ht="12.75">
      <c r="A38" s="73">
        <v>32</v>
      </c>
      <c r="B38" s="77" t="s">
        <v>27</v>
      </c>
      <c r="C38" s="88">
        <f>SUM(C39:C40)</f>
        <v>222000</v>
      </c>
      <c r="D38" s="87"/>
      <c r="E38" s="87"/>
      <c r="F38" s="87"/>
      <c r="G38" s="88">
        <f>SUM(G39:G40)</f>
        <v>222000</v>
      </c>
      <c r="H38" s="88"/>
      <c r="I38" s="88"/>
      <c r="J38" s="88">
        <f>SUM(G38)</f>
        <v>222000</v>
      </c>
      <c r="K38" s="88">
        <f>SUM(J38)</f>
        <v>222000</v>
      </c>
    </row>
    <row r="39" spans="1:11" ht="12.75">
      <c r="A39" s="73">
        <v>321</v>
      </c>
      <c r="B39" s="77" t="s">
        <v>28</v>
      </c>
      <c r="C39" s="87">
        <v>210000</v>
      </c>
      <c r="D39" s="87"/>
      <c r="E39" s="87"/>
      <c r="F39" s="87"/>
      <c r="G39" s="87">
        <v>210000</v>
      </c>
      <c r="H39" s="87"/>
      <c r="I39" s="87"/>
      <c r="J39" s="87"/>
      <c r="K39" s="87"/>
    </row>
    <row r="40" spans="1:11" ht="12.75">
      <c r="A40" s="73">
        <v>329</v>
      </c>
      <c r="B40" s="77" t="s">
        <v>31</v>
      </c>
      <c r="C40" s="87">
        <v>12000</v>
      </c>
      <c r="D40" s="87"/>
      <c r="E40" s="87"/>
      <c r="F40" s="87"/>
      <c r="G40" s="87">
        <v>12000</v>
      </c>
      <c r="H40" s="87"/>
      <c r="I40" s="87"/>
      <c r="J40" s="87"/>
      <c r="K40" s="87"/>
    </row>
    <row r="41" spans="1:11" ht="36.75" customHeight="1">
      <c r="A41" s="99">
        <v>8055</v>
      </c>
      <c r="B41" s="93" t="s">
        <v>64</v>
      </c>
      <c r="C41" s="94">
        <f>SUM(C42+C48+C58+C61+C68+C71)</f>
        <v>1804600</v>
      </c>
      <c r="D41" s="94"/>
      <c r="E41" s="94"/>
      <c r="F41" s="94"/>
      <c r="G41" s="94"/>
      <c r="H41" s="94"/>
      <c r="I41" s="94"/>
      <c r="J41" s="94">
        <f>SUM(C41)</f>
        <v>1804600</v>
      </c>
      <c r="K41" s="94">
        <f>SUM(C41)</f>
        <v>1804600</v>
      </c>
    </row>
    <row r="42" spans="1:11" ht="21" customHeight="1">
      <c r="A42" s="99" t="s">
        <v>74</v>
      </c>
      <c r="B42" s="103" t="s">
        <v>75</v>
      </c>
      <c r="C42" s="88">
        <f>SUM(C43+C46)</f>
        <v>242300</v>
      </c>
      <c r="D42" s="88">
        <f>SUM(D43)</f>
        <v>2000</v>
      </c>
      <c r="E42" s="88">
        <f>SUM(E43)</f>
        <v>5100</v>
      </c>
      <c r="F42" s="88">
        <f>SUM(F46+F43)</f>
        <v>231200</v>
      </c>
      <c r="G42" s="87"/>
      <c r="H42" s="88">
        <f>SUM(H44)</f>
        <v>3000</v>
      </c>
      <c r="I42" s="88">
        <f>SUM(I43)</f>
        <v>1000</v>
      </c>
      <c r="J42" s="88">
        <f>SUM(C42)</f>
        <v>242300</v>
      </c>
      <c r="K42" s="88">
        <f>SUM(C42)</f>
        <v>242300</v>
      </c>
    </row>
    <row r="43" spans="1:11" ht="12.75" customHeight="1">
      <c r="A43" s="73">
        <v>32</v>
      </c>
      <c r="B43" s="93" t="s">
        <v>27</v>
      </c>
      <c r="C43" s="88">
        <f>SUM(C44:C45)</f>
        <v>129800</v>
      </c>
      <c r="D43" s="88">
        <f>SUM(D44)</f>
        <v>2000</v>
      </c>
      <c r="E43" s="88">
        <f>SUM(E44)</f>
        <v>5100</v>
      </c>
      <c r="F43" s="88">
        <f>SUM(F44:F45)</f>
        <v>118700</v>
      </c>
      <c r="G43" s="87"/>
      <c r="H43" s="88">
        <f>SUM(H44)</f>
        <v>3000</v>
      </c>
      <c r="I43" s="88">
        <f>SUM(I45)</f>
        <v>1000</v>
      </c>
      <c r="J43" s="88">
        <f>SUM(C43)</f>
        <v>129800</v>
      </c>
      <c r="K43" s="88">
        <f>SUM(C43)</f>
        <v>129800</v>
      </c>
    </row>
    <row r="44" spans="1:11" ht="12.75" customHeight="1">
      <c r="A44" s="76">
        <v>322</v>
      </c>
      <c r="B44" s="77" t="s">
        <v>29</v>
      </c>
      <c r="C44" s="87">
        <f>SUM(D44:H44)</f>
        <v>115800</v>
      </c>
      <c r="D44" s="87">
        <v>2000</v>
      </c>
      <c r="E44" s="87">
        <v>5100</v>
      </c>
      <c r="F44" s="87">
        <v>105700</v>
      </c>
      <c r="G44" s="87"/>
      <c r="H44" s="87">
        <v>3000</v>
      </c>
      <c r="I44" s="87"/>
      <c r="J44" s="88"/>
      <c r="K44" s="88"/>
    </row>
    <row r="45" spans="1:11" ht="12.75" customHeight="1">
      <c r="A45" s="76">
        <v>323</v>
      </c>
      <c r="B45" s="77" t="s">
        <v>30</v>
      </c>
      <c r="C45" s="87">
        <f>SUM(F45:I45)</f>
        <v>14000</v>
      </c>
      <c r="D45" s="87"/>
      <c r="E45" s="87"/>
      <c r="F45" s="87">
        <v>13000</v>
      </c>
      <c r="G45" s="87"/>
      <c r="H45" s="87"/>
      <c r="I45" s="87">
        <v>1000</v>
      </c>
      <c r="J45" s="88"/>
      <c r="K45" s="88"/>
    </row>
    <row r="46" spans="1:11" ht="12.75" customHeight="1">
      <c r="A46" s="73">
        <v>37</v>
      </c>
      <c r="B46" s="104" t="s">
        <v>76</v>
      </c>
      <c r="C46" s="88">
        <f>SUM(F46)</f>
        <v>112500</v>
      </c>
      <c r="D46" s="88"/>
      <c r="E46" s="87"/>
      <c r="F46" s="88">
        <f>SUM(F47)</f>
        <v>112500</v>
      </c>
      <c r="G46" s="87"/>
      <c r="H46" s="87"/>
      <c r="I46" s="87"/>
      <c r="J46" s="88">
        <f>SUM(C46)</f>
        <v>112500</v>
      </c>
      <c r="K46" s="88">
        <f>SUM(C46)</f>
        <v>112500</v>
      </c>
    </row>
    <row r="47" spans="1:11" ht="12.75" customHeight="1">
      <c r="A47" s="105">
        <v>372</v>
      </c>
      <c r="B47" s="104" t="s">
        <v>77</v>
      </c>
      <c r="C47" s="87">
        <f>SUM(F47)</f>
        <v>112500</v>
      </c>
      <c r="D47" s="87"/>
      <c r="E47" s="87"/>
      <c r="F47" s="87">
        <v>112500</v>
      </c>
      <c r="G47" s="87"/>
      <c r="H47" s="87"/>
      <c r="I47" s="87"/>
      <c r="J47" s="87"/>
      <c r="K47" s="87"/>
    </row>
    <row r="48" spans="1:11" s="12" customFormat="1" ht="29.25" customHeight="1">
      <c r="A48" s="73" t="s">
        <v>71</v>
      </c>
      <c r="B48" s="74" t="s">
        <v>60</v>
      </c>
      <c r="C48" s="88">
        <f>SUM(D48+F48)</f>
        <v>1031600</v>
      </c>
      <c r="D48" s="88">
        <f>SUM(D49+D53)</f>
        <v>688900</v>
      </c>
      <c r="E48" s="88"/>
      <c r="F48" s="88">
        <f>SUM(F53)</f>
        <v>342700</v>
      </c>
      <c r="G48" s="88"/>
      <c r="H48" s="88"/>
      <c r="I48" s="88"/>
      <c r="J48" s="88">
        <f>SUM(C48)</f>
        <v>1031600</v>
      </c>
      <c r="K48" s="88">
        <f>SUM(K49:K53)</f>
        <v>1031600</v>
      </c>
    </row>
    <row r="49" spans="1:11" s="12" customFormat="1" ht="12.75" customHeight="1">
      <c r="A49" s="73">
        <v>31</v>
      </c>
      <c r="B49" s="74" t="s">
        <v>23</v>
      </c>
      <c r="C49" s="88">
        <f>SUM(C50:C52)</f>
        <v>675900</v>
      </c>
      <c r="D49" s="88">
        <f>SUM(D50:D52)</f>
        <v>675900</v>
      </c>
      <c r="E49" s="87"/>
      <c r="F49" s="87"/>
      <c r="G49" s="87"/>
      <c r="H49" s="87"/>
      <c r="I49" s="87"/>
      <c r="J49" s="87">
        <f>SUM(D49)</f>
        <v>675900</v>
      </c>
      <c r="K49" s="87">
        <f>SUM(C49)</f>
        <v>675900</v>
      </c>
    </row>
    <row r="50" spans="1:11" ht="12.75">
      <c r="A50" s="76">
        <v>311</v>
      </c>
      <c r="B50" s="77" t="s">
        <v>24</v>
      </c>
      <c r="C50" s="87">
        <v>552000</v>
      </c>
      <c r="D50" s="87">
        <v>552000</v>
      </c>
      <c r="E50" s="87"/>
      <c r="F50" s="87"/>
      <c r="G50" s="87"/>
      <c r="H50" s="87"/>
      <c r="I50" s="87"/>
      <c r="J50" s="87"/>
      <c r="K50" s="87"/>
    </row>
    <row r="51" spans="1:11" ht="12.75">
      <c r="A51" s="76">
        <v>312</v>
      </c>
      <c r="B51" s="77" t="s">
        <v>25</v>
      </c>
      <c r="C51" s="87">
        <v>32700</v>
      </c>
      <c r="D51" s="87">
        <v>32700</v>
      </c>
      <c r="E51" s="87"/>
      <c r="F51" s="87"/>
      <c r="G51" s="87"/>
      <c r="H51" s="87"/>
      <c r="I51" s="87"/>
      <c r="J51" s="87"/>
      <c r="K51" s="87"/>
    </row>
    <row r="52" spans="1:11" ht="12.75">
      <c r="A52" s="76">
        <v>313</v>
      </c>
      <c r="B52" s="77" t="s">
        <v>26</v>
      </c>
      <c r="C52" s="87">
        <v>91200</v>
      </c>
      <c r="D52" s="87">
        <v>91200</v>
      </c>
      <c r="E52" s="87"/>
      <c r="F52" s="87"/>
      <c r="G52" s="87"/>
      <c r="H52" s="87"/>
      <c r="I52" s="87"/>
      <c r="J52" s="87"/>
      <c r="K52" s="87"/>
    </row>
    <row r="53" spans="1:11" s="12" customFormat="1" ht="12.75">
      <c r="A53" s="73">
        <v>32</v>
      </c>
      <c r="B53" s="74" t="s">
        <v>27</v>
      </c>
      <c r="C53" s="88">
        <f>SUM(D53:F53)</f>
        <v>355700</v>
      </c>
      <c r="D53" s="88">
        <f>SUM(D54)</f>
        <v>13000</v>
      </c>
      <c r="E53" s="87"/>
      <c r="F53" s="88">
        <f>SUM(F55:F56)</f>
        <v>342700</v>
      </c>
      <c r="G53" s="87"/>
      <c r="H53" s="87"/>
      <c r="I53" s="87"/>
      <c r="J53" s="87">
        <f>SUM(D53:F53)</f>
        <v>355700</v>
      </c>
      <c r="K53" s="87">
        <f>SUM(C53)</f>
        <v>355700</v>
      </c>
    </row>
    <row r="54" spans="1:11" ht="12.75">
      <c r="A54" s="76">
        <v>321</v>
      </c>
      <c r="B54" s="77" t="s">
        <v>28</v>
      </c>
      <c r="C54" s="87">
        <f>SUM(D54)</f>
        <v>13000</v>
      </c>
      <c r="D54" s="87">
        <v>13000</v>
      </c>
      <c r="E54" s="87"/>
      <c r="F54" s="87"/>
      <c r="G54" s="87"/>
      <c r="H54" s="87"/>
      <c r="I54" s="87"/>
      <c r="J54" s="87"/>
      <c r="K54" s="87"/>
    </row>
    <row r="55" spans="1:11" ht="12.75">
      <c r="A55" s="76">
        <v>322</v>
      </c>
      <c r="B55" s="77" t="s">
        <v>29</v>
      </c>
      <c r="C55" s="87">
        <f>SUM(F55)</f>
        <v>305700</v>
      </c>
      <c r="D55" s="87"/>
      <c r="E55" s="87"/>
      <c r="F55" s="87">
        <v>305700</v>
      </c>
      <c r="G55" s="87"/>
      <c r="H55" s="87"/>
      <c r="I55" s="87"/>
      <c r="J55" s="87"/>
      <c r="K55" s="87"/>
    </row>
    <row r="56" spans="1:11" ht="12.75">
      <c r="A56" s="76">
        <v>323</v>
      </c>
      <c r="B56" s="77" t="s">
        <v>30</v>
      </c>
      <c r="C56" s="87">
        <f>SUM(F56)</f>
        <v>37000</v>
      </c>
      <c r="D56" s="87"/>
      <c r="E56" s="87"/>
      <c r="F56" s="87">
        <v>37000</v>
      </c>
      <c r="G56" s="87"/>
      <c r="H56" s="87"/>
      <c r="I56" s="87"/>
      <c r="J56" s="87"/>
      <c r="K56" s="87"/>
    </row>
    <row r="57" spans="1:11" ht="12.75">
      <c r="A57" s="76"/>
      <c r="B57" s="77"/>
      <c r="C57" s="87"/>
      <c r="D57" s="87"/>
      <c r="E57" s="87"/>
      <c r="F57" s="87"/>
      <c r="G57" s="87"/>
      <c r="H57" s="87"/>
      <c r="I57" s="87"/>
      <c r="J57" s="87"/>
      <c r="K57" s="87"/>
    </row>
    <row r="58" spans="1:11" s="12" customFormat="1" ht="36" customHeight="1">
      <c r="A58" s="73" t="s">
        <v>72</v>
      </c>
      <c r="B58" s="84" t="s">
        <v>41</v>
      </c>
      <c r="C58" s="88">
        <f>SUM(D58:F58)</f>
        <v>48000</v>
      </c>
      <c r="D58" s="88">
        <f>SUM(D60)</f>
        <v>10000</v>
      </c>
      <c r="E58" s="88"/>
      <c r="F58" s="88">
        <f>SUM(F60)</f>
        <v>38000</v>
      </c>
      <c r="G58" s="88"/>
      <c r="H58" s="88"/>
      <c r="I58" s="88"/>
      <c r="J58" s="88">
        <v>48000</v>
      </c>
      <c r="K58" s="88">
        <v>48000</v>
      </c>
    </row>
    <row r="59" spans="1:11" s="12" customFormat="1" ht="12.75">
      <c r="A59" s="73">
        <v>32</v>
      </c>
      <c r="B59" s="74" t="s">
        <v>27</v>
      </c>
      <c r="C59" s="87">
        <f>SUM(D59:F59)</f>
        <v>48000</v>
      </c>
      <c r="D59" s="87">
        <f>SUM(D60)</f>
        <v>10000</v>
      </c>
      <c r="E59" s="87"/>
      <c r="F59" s="87">
        <f>SUM(F60)</f>
        <v>38000</v>
      </c>
      <c r="G59" s="87"/>
      <c r="H59" s="87"/>
      <c r="I59" s="87"/>
      <c r="J59" s="87">
        <v>48000</v>
      </c>
      <c r="K59" s="87">
        <v>48000</v>
      </c>
    </row>
    <row r="60" spans="1:11" ht="12.75">
      <c r="A60" s="76">
        <v>323</v>
      </c>
      <c r="B60" s="77" t="s">
        <v>30</v>
      </c>
      <c r="C60" s="87">
        <f>SUM(D60:F60)</f>
        <v>48000</v>
      </c>
      <c r="D60" s="87">
        <v>10000</v>
      </c>
      <c r="E60" s="87"/>
      <c r="F60" s="87">
        <v>38000</v>
      </c>
      <c r="G60" s="87"/>
      <c r="H60" s="87"/>
      <c r="I60" s="87"/>
      <c r="J60" s="87"/>
      <c r="K60" s="87"/>
    </row>
    <row r="61" spans="1:11" s="12" customFormat="1" ht="39" customHeight="1">
      <c r="A61" s="73" t="s">
        <v>78</v>
      </c>
      <c r="B61" s="74" t="s">
        <v>45</v>
      </c>
      <c r="C61" s="88">
        <f>SUM(C62+C66)</f>
        <v>237500</v>
      </c>
      <c r="D61" s="88">
        <f>SUM(D62+D66)</f>
        <v>65500</v>
      </c>
      <c r="E61" s="88"/>
      <c r="F61" s="88"/>
      <c r="G61" s="88">
        <f>SUM(G62+G66)</f>
        <v>172000</v>
      </c>
      <c r="H61" s="88"/>
      <c r="I61" s="88"/>
      <c r="J61" s="88">
        <f>SUM(J62:J66)</f>
        <v>237500</v>
      </c>
      <c r="K61" s="88">
        <f>SUM(K62:K66)</f>
        <v>237500</v>
      </c>
    </row>
    <row r="62" spans="1:11" s="12" customFormat="1" ht="12.75">
      <c r="A62" s="73">
        <v>31</v>
      </c>
      <c r="B62" s="74" t="s">
        <v>23</v>
      </c>
      <c r="C62" s="88">
        <f aca="true" t="shared" si="0" ref="C62:C67">SUM(D62:G62)</f>
        <v>229000</v>
      </c>
      <c r="D62" s="88">
        <f>SUM(D63:D65)</f>
        <v>63000</v>
      </c>
      <c r="E62" s="87"/>
      <c r="F62" s="87"/>
      <c r="G62" s="88">
        <f>SUM(G63:G65)</f>
        <v>166000</v>
      </c>
      <c r="H62" s="87"/>
      <c r="I62" s="87"/>
      <c r="J62" s="87">
        <f>SUM(C62)</f>
        <v>229000</v>
      </c>
      <c r="K62" s="87">
        <f>SUM(C62)</f>
        <v>229000</v>
      </c>
    </row>
    <row r="63" spans="1:11" ht="12.75">
      <c r="A63" s="76">
        <v>311</v>
      </c>
      <c r="B63" s="77" t="s">
        <v>24</v>
      </c>
      <c r="C63" s="87">
        <f t="shared" si="0"/>
        <v>175000</v>
      </c>
      <c r="D63" s="87">
        <v>44000</v>
      </c>
      <c r="E63" s="87"/>
      <c r="F63" s="87"/>
      <c r="G63" s="87">
        <v>131000</v>
      </c>
      <c r="H63" s="87"/>
      <c r="I63" s="87"/>
      <c r="J63" s="87"/>
      <c r="K63" s="87"/>
    </row>
    <row r="64" spans="1:11" ht="12.75">
      <c r="A64" s="76">
        <v>312</v>
      </c>
      <c r="B64" s="77" t="s">
        <v>25</v>
      </c>
      <c r="C64" s="87">
        <f t="shared" si="0"/>
        <v>25000</v>
      </c>
      <c r="D64" s="87">
        <v>12000</v>
      </c>
      <c r="E64" s="87"/>
      <c r="F64" s="87"/>
      <c r="G64" s="87">
        <v>13000</v>
      </c>
      <c r="H64" s="87"/>
      <c r="I64" s="87"/>
      <c r="J64" s="87"/>
      <c r="K64" s="87"/>
    </row>
    <row r="65" spans="1:11" ht="12.75">
      <c r="A65" s="76">
        <v>313</v>
      </c>
      <c r="B65" s="77" t="s">
        <v>26</v>
      </c>
      <c r="C65" s="87">
        <f t="shared" si="0"/>
        <v>29000</v>
      </c>
      <c r="D65" s="87">
        <v>7000</v>
      </c>
      <c r="E65" s="87"/>
      <c r="F65" s="87"/>
      <c r="G65" s="87">
        <v>22000</v>
      </c>
      <c r="H65" s="87"/>
      <c r="I65" s="87"/>
      <c r="J65" s="87"/>
      <c r="K65" s="87"/>
    </row>
    <row r="66" spans="1:11" s="12" customFormat="1" ht="12.75">
      <c r="A66" s="73">
        <v>32</v>
      </c>
      <c r="B66" s="74" t="s">
        <v>27</v>
      </c>
      <c r="C66" s="88">
        <f t="shared" si="0"/>
        <v>8500</v>
      </c>
      <c r="D66" s="88">
        <f>SUM(D67)</f>
        <v>2500</v>
      </c>
      <c r="E66" s="87"/>
      <c r="F66" s="87"/>
      <c r="G66" s="88">
        <f>SUM(G67)</f>
        <v>6000</v>
      </c>
      <c r="H66" s="87"/>
      <c r="I66" s="87"/>
      <c r="J66" s="87">
        <f>SUM(C66)</f>
        <v>8500</v>
      </c>
      <c r="K66" s="87">
        <f>SUM(C66)</f>
        <v>8500</v>
      </c>
    </row>
    <row r="67" spans="1:11" ht="12.75">
      <c r="A67" s="76">
        <v>321</v>
      </c>
      <c r="B67" s="77" t="s">
        <v>28</v>
      </c>
      <c r="C67" s="87">
        <f t="shared" si="0"/>
        <v>8500</v>
      </c>
      <c r="D67" s="87">
        <v>2500</v>
      </c>
      <c r="E67" s="87"/>
      <c r="F67" s="87"/>
      <c r="G67" s="87">
        <v>6000</v>
      </c>
      <c r="H67" s="87"/>
      <c r="I67" s="87"/>
      <c r="J67" s="87"/>
      <c r="K67" s="87"/>
    </row>
    <row r="68" spans="1:11" ht="25.5" customHeight="1">
      <c r="A68" s="73">
        <v>8055039</v>
      </c>
      <c r="B68" s="74" t="s">
        <v>79</v>
      </c>
      <c r="C68" s="88">
        <f>SUM(C69)</f>
        <v>220000</v>
      </c>
      <c r="D68" s="88"/>
      <c r="E68" s="88"/>
      <c r="F68" s="88">
        <v>220000</v>
      </c>
      <c r="G68" s="88"/>
      <c r="H68" s="88"/>
      <c r="I68" s="88"/>
      <c r="J68" s="88">
        <f>SUM(J69)</f>
        <v>220000</v>
      </c>
      <c r="K68" s="88">
        <f>SUM(K69)</f>
        <v>220000</v>
      </c>
    </row>
    <row r="69" spans="1:11" ht="21">
      <c r="A69" s="76">
        <v>42</v>
      </c>
      <c r="B69" s="106" t="s">
        <v>35</v>
      </c>
      <c r="C69" s="88">
        <f>SUM(C70)</f>
        <v>220000</v>
      </c>
      <c r="D69" s="88"/>
      <c r="E69" s="88"/>
      <c r="F69" s="88">
        <f>SUM(F70)</f>
        <v>220000</v>
      </c>
      <c r="G69" s="88"/>
      <c r="H69" s="88"/>
      <c r="I69" s="88"/>
      <c r="J69" s="87">
        <v>220000</v>
      </c>
      <c r="K69" s="87">
        <v>220000</v>
      </c>
    </row>
    <row r="70" spans="1:11" ht="12.75">
      <c r="A70" s="76">
        <v>424</v>
      </c>
      <c r="B70" s="77" t="s">
        <v>80</v>
      </c>
      <c r="C70" s="87">
        <f>SUM(F70)</f>
        <v>220000</v>
      </c>
      <c r="D70" s="87"/>
      <c r="E70" s="87"/>
      <c r="F70" s="87">
        <v>220000</v>
      </c>
      <c r="G70" s="87"/>
      <c r="H70" s="87"/>
      <c r="I70" s="87"/>
      <c r="J70" s="87"/>
      <c r="K70" s="87"/>
    </row>
    <row r="71" spans="1:11" ht="37.5" customHeight="1">
      <c r="A71" s="73">
        <v>18055040</v>
      </c>
      <c r="B71" s="74" t="s">
        <v>47</v>
      </c>
      <c r="C71" s="88">
        <f>SUM(C74)</f>
        <v>25200</v>
      </c>
      <c r="D71" s="88"/>
      <c r="E71" s="88"/>
      <c r="F71" s="88"/>
      <c r="G71" s="88">
        <f>SUM(G74)</f>
        <v>25200</v>
      </c>
      <c r="H71" s="88"/>
      <c r="I71" s="88"/>
      <c r="J71" s="88">
        <f>SUM(J74)</f>
        <v>25200</v>
      </c>
      <c r="K71" s="88">
        <f>SUM(K74)</f>
        <v>25200</v>
      </c>
    </row>
    <row r="72" spans="1:11" s="12" customFormat="1" ht="12.75" hidden="1">
      <c r="A72" s="73"/>
      <c r="B72" s="74"/>
      <c r="C72" s="87"/>
      <c r="D72" s="87"/>
      <c r="E72" s="87"/>
      <c r="F72" s="87"/>
      <c r="G72" s="87"/>
      <c r="H72" s="87"/>
      <c r="I72" s="87"/>
      <c r="J72" s="87"/>
      <c r="K72" s="87"/>
    </row>
    <row r="73" spans="1:11" ht="12.75" hidden="1">
      <c r="A73" s="76"/>
      <c r="B73" s="77"/>
      <c r="C73" s="87"/>
      <c r="D73" s="87"/>
      <c r="E73" s="87"/>
      <c r="F73" s="87"/>
      <c r="G73" s="87"/>
      <c r="H73" s="87"/>
      <c r="I73" s="87"/>
      <c r="J73" s="87"/>
      <c r="K73" s="87"/>
    </row>
    <row r="74" spans="1:11" s="12" customFormat="1" ht="12.75">
      <c r="A74" s="73">
        <v>32</v>
      </c>
      <c r="B74" s="74" t="s">
        <v>27</v>
      </c>
      <c r="C74" s="87">
        <f>SUM(C75)</f>
        <v>25200</v>
      </c>
      <c r="D74" s="87"/>
      <c r="E74" s="87"/>
      <c r="F74" s="87"/>
      <c r="G74" s="87">
        <f>SUM(C74:F74)</f>
        <v>25200</v>
      </c>
      <c r="H74" s="91"/>
      <c r="I74" s="89"/>
      <c r="J74" s="89">
        <f>SUM(C74)</f>
        <v>25200</v>
      </c>
      <c r="K74" s="87">
        <f>SUM(C74)</f>
        <v>25200</v>
      </c>
    </row>
    <row r="75" spans="1:11" ht="12.75">
      <c r="A75" s="76">
        <v>322</v>
      </c>
      <c r="B75" s="77" t="s">
        <v>29</v>
      </c>
      <c r="C75" s="87">
        <v>25200</v>
      </c>
      <c r="D75" s="87"/>
      <c r="E75" s="87"/>
      <c r="F75" s="87"/>
      <c r="G75" s="87">
        <v>25200</v>
      </c>
      <c r="H75" s="91"/>
      <c r="I75" s="89"/>
      <c r="J75" s="89"/>
      <c r="K75" s="87"/>
    </row>
    <row r="76" spans="1:11" ht="12.75" hidden="1">
      <c r="A76" s="73"/>
      <c r="B76" s="74"/>
      <c r="C76" s="87"/>
      <c r="D76" s="87"/>
      <c r="E76" s="87"/>
      <c r="F76" s="87"/>
      <c r="G76" s="87"/>
      <c r="H76" s="87"/>
      <c r="I76" s="91"/>
      <c r="J76" s="89"/>
      <c r="K76" s="87"/>
    </row>
    <row r="77" spans="1:11" s="12" customFormat="1" ht="12.75" hidden="1">
      <c r="A77" s="73"/>
      <c r="B77" s="74"/>
      <c r="C77" s="88"/>
      <c r="D77" s="87"/>
      <c r="E77" s="87"/>
      <c r="F77" s="87"/>
      <c r="G77" s="87"/>
      <c r="H77" s="87"/>
      <c r="I77" s="87"/>
      <c r="J77" s="87"/>
      <c r="K77" s="87"/>
    </row>
    <row r="78" spans="1:11" ht="12.75" hidden="1">
      <c r="A78" s="76"/>
      <c r="B78" s="77"/>
      <c r="C78" s="87"/>
      <c r="D78" s="87"/>
      <c r="E78" s="87"/>
      <c r="F78" s="87"/>
      <c r="G78" s="87"/>
      <c r="H78" s="87"/>
      <c r="I78" s="87"/>
      <c r="J78" s="87"/>
      <c r="K78" s="87"/>
    </row>
    <row r="79" spans="1:11" ht="12.75" hidden="1">
      <c r="A79" s="76"/>
      <c r="B79" s="77"/>
      <c r="C79" s="87"/>
      <c r="D79" s="87"/>
      <c r="E79" s="87"/>
      <c r="F79" s="87"/>
      <c r="G79" s="87"/>
      <c r="H79" s="87"/>
      <c r="I79" s="87"/>
      <c r="J79" s="87"/>
      <c r="K79" s="87"/>
    </row>
    <row r="80" spans="1:11" ht="12.75" hidden="1">
      <c r="A80" s="76"/>
      <c r="B80" s="77"/>
      <c r="C80" s="87"/>
      <c r="D80" s="87"/>
      <c r="E80" s="87"/>
      <c r="F80" s="87"/>
      <c r="G80" s="87"/>
      <c r="H80" s="87"/>
      <c r="I80" s="87"/>
      <c r="J80" s="87"/>
      <c r="K80" s="87"/>
    </row>
    <row r="81" spans="1:11" ht="12.75" hidden="1">
      <c r="A81" s="76"/>
      <c r="B81" s="77"/>
      <c r="C81" s="87"/>
      <c r="D81" s="87"/>
      <c r="E81" s="87"/>
      <c r="F81" s="87"/>
      <c r="G81" s="87"/>
      <c r="H81" s="87"/>
      <c r="I81" s="87"/>
      <c r="J81" s="87"/>
      <c r="K81" s="87"/>
    </row>
    <row r="82" spans="1:11" ht="41.25">
      <c r="A82" s="92">
        <v>8056</v>
      </c>
      <c r="B82" s="93" t="s">
        <v>61</v>
      </c>
      <c r="C82" s="94">
        <f aca="true" t="shared" si="1" ref="C82:D84">SUM(C83)</f>
        <v>90000</v>
      </c>
      <c r="D82" s="94">
        <f t="shared" si="1"/>
        <v>90000</v>
      </c>
      <c r="E82" s="94"/>
      <c r="F82" s="94"/>
      <c r="G82" s="94"/>
      <c r="H82" s="94"/>
      <c r="I82" s="94"/>
      <c r="J82" s="94">
        <f>SUM(J83)</f>
        <v>90000</v>
      </c>
      <c r="K82" s="94">
        <f>SUM(K83)</f>
        <v>90000</v>
      </c>
    </row>
    <row r="83" spans="1:11" ht="12.75">
      <c r="A83" s="73" t="s">
        <v>73</v>
      </c>
      <c r="B83" s="74" t="s">
        <v>48</v>
      </c>
      <c r="C83" s="88">
        <f t="shared" si="1"/>
        <v>90000</v>
      </c>
      <c r="D83" s="88">
        <f t="shared" si="1"/>
        <v>90000</v>
      </c>
      <c r="E83" s="88"/>
      <c r="F83" s="88"/>
      <c r="G83" s="88"/>
      <c r="H83" s="88"/>
      <c r="I83" s="88"/>
      <c r="J83" s="88">
        <f>SUM(K83)</f>
        <v>90000</v>
      </c>
      <c r="K83" s="88">
        <f>SUM(K84)</f>
        <v>90000</v>
      </c>
    </row>
    <row r="84" spans="1:13" s="12" customFormat="1" ht="26.25">
      <c r="A84" s="82">
        <v>42</v>
      </c>
      <c r="B84" s="75" t="s">
        <v>35</v>
      </c>
      <c r="C84" s="88">
        <f t="shared" si="1"/>
        <v>90000</v>
      </c>
      <c r="D84" s="88">
        <f t="shared" si="1"/>
        <v>90000</v>
      </c>
      <c r="E84" s="87"/>
      <c r="F84" s="87"/>
      <c r="G84" s="87"/>
      <c r="H84" s="87"/>
      <c r="I84" s="87"/>
      <c r="J84" s="88">
        <f>SUM(C84)</f>
        <v>90000</v>
      </c>
      <c r="K84" s="88">
        <f>SUM(C84)</f>
        <v>90000</v>
      </c>
      <c r="L84" s="36"/>
      <c r="M84" s="36"/>
    </row>
    <row r="85" spans="1:13" ht="12.75">
      <c r="A85" s="83">
        <v>422</v>
      </c>
      <c r="B85" s="78" t="s">
        <v>34</v>
      </c>
      <c r="C85" s="87">
        <v>90000</v>
      </c>
      <c r="D85" s="87">
        <v>90000</v>
      </c>
      <c r="E85" s="87"/>
      <c r="F85" s="87"/>
      <c r="G85" s="87"/>
      <c r="H85" s="87"/>
      <c r="I85" s="87"/>
      <c r="J85" s="87"/>
      <c r="K85" s="87"/>
      <c r="L85" s="35"/>
      <c r="M85" s="35"/>
    </row>
    <row r="86" spans="1:13" ht="12.75" hidden="1">
      <c r="A86" s="76"/>
      <c r="B86" s="74"/>
      <c r="C86" s="87">
        <f>SUM(C84:C85)</f>
        <v>180000</v>
      </c>
      <c r="D86" s="87">
        <f>SUM(D84:D85)</f>
        <v>180000</v>
      </c>
      <c r="E86" s="87"/>
      <c r="F86" s="87"/>
      <c r="G86" s="87"/>
      <c r="H86" s="87"/>
      <c r="I86" s="87"/>
      <c r="J86" s="87"/>
      <c r="K86" s="87"/>
      <c r="L86" s="35"/>
      <c r="M86" s="35"/>
    </row>
    <row r="87" spans="1:13" ht="5.25" customHeight="1" hidden="1">
      <c r="A87" s="73"/>
      <c r="B87" s="77"/>
      <c r="C87" s="87"/>
      <c r="D87" s="87"/>
      <c r="E87" s="87"/>
      <c r="F87" s="87"/>
      <c r="G87" s="87"/>
      <c r="H87" s="87"/>
      <c r="I87" s="87"/>
      <c r="J87" s="87"/>
      <c r="K87" s="87"/>
      <c r="L87" s="35"/>
      <c r="M87" s="35"/>
    </row>
    <row r="88" spans="1:13" ht="12.75" hidden="1">
      <c r="A88" s="73"/>
      <c r="B88" s="77"/>
      <c r="C88" s="88"/>
      <c r="D88" s="87"/>
      <c r="E88" s="87"/>
      <c r="F88" s="87"/>
      <c r="G88" s="87"/>
      <c r="H88" s="87"/>
      <c r="I88" s="87"/>
      <c r="J88" s="87"/>
      <c r="K88" s="87"/>
      <c r="L88" s="35"/>
      <c r="M88" s="35"/>
    </row>
    <row r="89" spans="1:13" ht="12.75" hidden="1">
      <c r="A89" s="73"/>
      <c r="B89" s="74"/>
      <c r="C89" s="88"/>
      <c r="D89" s="87"/>
      <c r="E89" s="87"/>
      <c r="F89" s="87"/>
      <c r="G89" s="87"/>
      <c r="H89" s="87"/>
      <c r="I89" s="87"/>
      <c r="J89" s="87"/>
      <c r="K89" s="87"/>
      <c r="L89" s="35"/>
      <c r="M89" s="35"/>
    </row>
    <row r="90" spans="1:13" ht="0" customHeight="1" hidden="1">
      <c r="A90" s="73"/>
      <c r="B90" s="74"/>
      <c r="C90" s="87"/>
      <c r="D90" s="87"/>
      <c r="E90" s="87"/>
      <c r="F90" s="87"/>
      <c r="G90" s="87"/>
      <c r="H90" s="87"/>
      <c r="I90" s="87"/>
      <c r="J90" s="87"/>
      <c r="K90" s="87"/>
      <c r="L90" s="35"/>
      <c r="M90" s="35"/>
    </row>
    <row r="91" spans="1:13" ht="12.75" hidden="1">
      <c r="A91" s="76"/>
      <c r="B91" s="77"/>
      <c r="C91" s="87"/>
      <c r="D91" s="87"/>
      <c r="E91" s="87"/>
      <c r="F91" s="87"/>
      <c r="G91" s="87"/>
      <c r="H91" s="87"/>
      <c r="I91" s="87"/>
      <c r="J91" s="87"/>
      <c r="K91" s="87"/>
      <c r="L91" s="35"/>
      <c r="M91" s="35"/>
    </row>
    <row r="92" spans="1:13" ht="12.75" hidden="1">
      <c r="A92" s="76"/>
      <c r="B92" s="77"/>
      <c r="C92" s="87"/>
      <c r="D92" s="87"/>
      <c r="E92" s="87"/>
      <c r="F92" s="87"/>
      <c r="G92" s="87"/>
      <c r="H92" s="87"/>
      <c r="I92" s="87"/>
      <c r="J92" s="87"/>
      <c r="K92" s="87"/>
      <c r="L92" s="35"/>
      <c r="M92" s="35"/>
    </row>
    <row r="93" spans="1:13" ht="0" customHeight="1" hidden="1">
      <c r="A93" s="73"/>
      <c r="B93" s="77"/>
      <c r="C93" s="87"/>
      <c r="D93" s="87"/>
      <c r="E93" s="87"/>
      <c r="F93" s="87"/>
      <c r="G93" s="87"/>
      <c r="H93" s="87"/>
      <c r="I93" s="87"/>
      <c r="J93" s="87"/>
      <c r="K93" s="87"/>
      <c r="L93" s="35"/>
      <c r="M93" s="35"/>
    </row>
    <row r="94" spans="1:13" ht="12.75" hidden="1">
      <c r="A94" s="85"/>
      <c r="B94" s="86"/>
      <c r="C94" s="88"/>
      <c r="D94" s="87"/>
      <c r="E94" s="87"/>
      <c r="F94" s="87"/>
      <c r="G94" s="87"/>
      <c r="H94" s="87"/>
      <c r="I94" s="87"/>
      <c r="J94" s="87"/>
      <c r="K94" s="87"/>
      <c r="L94" s="35"/>
      <c r="M94" s="35"/>
    </row>
    <row r="95" spans="1:13" ht="12.75" hidden="1">
      <c r="A95" s="85"/>
      <c r="B95" s="86"/>
      <c r="C95" s="88"/>
      <c r="D95" s="87"/>
      <c r="E95" s="87"/>
      <c r="F95" s="87"/>
      <c r="G95" s="87"/>
      <c r="H95" s="87"/>
      <c r="I95" s="87"/>
      <c r="J95" s="87"/>
      <c r="K95" s="87"/>
      <c r="L95" s="35"/>
      <c r="M95" s="35"/>
    </row>
    <row r="96" spans="1:13" ht="12.75" hidden="1">
      <c r="A96" s="73"/>
      <c r="B96" s="74"/>
      <c r="C96" s="87"/>
      <c r="D96" s="87"/>
      <c r="E96" s="87"/>
      <c r="F96" s="87"/>
      <c r="G96" s="87"/>
      <c r="H96" s="87"/>
      <c r="I96" s="87"/>
      <c r="J96" s="87"/>
      <c r="K96" s="87"/>
      <c r="L96" s="35"/>
      <c r="M96" s="35"/>
    </row>
    <row r="97" spans="1:13" ht="12.75" hidden="1">
      <c r="A97" s="73"/>
      <c r="B97" s="74"/>
      <c r="C97" s="87"/>
      <c r="D97" s="87"/>
      <c r="E97" s="87"/>
      <c r="F97" s="87"/>
      <c r="G97" s="87"/>
      <c r="H97" s="87"/>
      <c r="I97" s="87"/>
      <c r="J97" s="87"/>
      <c r="K97" s="87"/>
      <c r="L97" s="35"/>
      <c r="M97" s="35"/>
    </row>
    <row r="98" spans="1:13" ht="12.75" hidden="1">
      <c r="A98" s="76"/>
      <c r="B98" s="77"/>
      <c r="C98" s="79"/>
      <c r="D98" s="79"/>
      <c r="E98" s="79"/>
      <c r="F98" s="79"/>
      <c r="G98" s="79"/>
      <c r="H98" s="79"/>
      <c r="I98" s="79"/>
      <c r="J98" s="79"/>
      <c r="K98" s="87"/>
      <c r="L98" s="35"/>
      <c r="M98" s="35"/>
    </row>
    <row r="99" spans="1:13" ht="12.75" hidden="1">
      <c r="A99" s="76"/>
      <c r="B99" s="77"/>
      <c r="C99" s="79"/>
      <c r="D99" s="79"/>
      <c r="E99" s="79"/>
      <c r="F99" s="79"/>
      <c r="G99" s="79"/>
      <c r="H99" s="79"/>
      <c r="I99" s="79"/>
      <c r="J99" s="79"/>
      <c r="K99" s="87"/>
      <c r="L99" s="35"/>
      <c r="M99" s="35"/>
    </row>
    <row r="100" spans="1:13" ht="12.75" hidden="1">
      <c r="A100" s="76"/>
      <c r="B100" s="77"/>
      <c r="C100" s="87"/>
      <c r="D100" s="87"/>
      <c r="E100" s="79"/>
      <c r="F100" s="79"/>
      <c r="G100" s="79"/>
      <c r="H100" s="79"/>
      <c r="I100" s="79"/>
      <c r="J100" s="79"/>
      <c r="K100" s="87"/>
      <c r="L100" s="35"/>
      <c r="M100" s="35"/>
    </row>
    <row r="101" spans="1:13" ht="12.75" hidden="1">
      <c r="A101" s="76"/>
      <c r="B101" s="77"/>
      <c r="C101" s="88"/>
      <c r="D101" s="87"/>
      <c r="E101" s="79"/>
      <c r="F101" s="79"/>
      <c r="G101" s="79"/>
      <c r="H101" s="79"/>
      <c r="I101" s="79"/>
      <c r="J101" s="79"/>
      <c r="K101" s="87"/>
      <c r="L101" s="35"/>
      <c r="M101" s="35"/>
    </row>
    <row r="102" spans="1:13" ht="12.75" hidden="1">
      <c r="A102" s="76"/>
      <c r="B102" s="77"/>
      <c r="C102" s="88"/>
      <c r="D102" s="87"/>
      <c r="E102" s="79"/>
      <c r="F102" s="79"/>
      <c r="G102" s="79"/>
      <c r="H102" s="79"/>
      <c r="I102" s="79"/>
      <c r="J102" s="79"/>
      <c r="K102" s="87"/>
      <c r="L102" s="35"/>
      <c r="M102" s="35"/>
    </row>
    <row r="103" spans="1:13" ht="12.75" hidden="1">
      <c r="A103" s="73"/>
      <c r="B103" s="74"/>
      <c r="C103" s="87"/>
      <c r="D103" s="87"/>
      <c r="E103" s="79"/>
      <c r="F103" s="79"/>
      <c r="G103" s="79"/>
      <c r="H103" s="79"/>
      <c r="I103" s="79"/>
      <c r="J103" s="79"/>
      <c r="K103" s="87"/>
      <c r="L103" s="35"/>
      <c r="M103" s="35"/>
    </row>
    <row r="104" spans="1:13" ht="12.75" hidden="1">
      <c r="A104" s="76"/>
      <c r="B104" s="77"/>
      <c r="C104" s="87"/>
      <c r="D104" s="87"/>
      <c r="E104" s="79"/>
      <c r="F104" s="79"/>
      <c r="G104" s="79"/>
      <c r="H104" s="79"/>
      <c r="I104" s="79"/>
      <c r="J104" s="79"/>
      <c r="K104" s="87"/>
      <c r="L104" s="35"/>
      <c r="M104" s="35"/>
    </row>
    <row r="105" spans="1:13" ht="12.75" hidden="1">
      <c r="A105" s="73"/>
      <c r="B105" s="74"/>
      <c r="C105" s="87"/>
      <c r="D105" s="87"/>
      <c r="E105" s="79"/>
      <c r="F105" s="79"/>
      <c r="G105" s="79"/>
      <c r="H105" s="79"/>
      <c r="I105" s="79"/>
      <c r="J105" s="79"/>
      <c r="K105" s="87"/>
      <c r="L105" s="35"/>
      <c r="M105" s="35"/>
    </row>
    <row r="106" spans="1:13" ht="12.75" hidden="1">
      <c r="A106" s="73"/>
      <c r="B106" s="77"/>
      <c r="C106" s="87"/>
      <c r="D106" s="87"/>
      <c r="E106" s="79"/>
      <c r="F106" s="79"/>
      <c r="G106" s="79"/>
      <c r="H106" s="79"/>
      <c r="I106" s="79"/>
      <c r="J106" s="79"/>
      <c r="K106" s="87"/>
      <c r="L106" s="35"/>
      <c r="M106" s="35"/>
    </row>
    <row r="107" spans="1:13" ht="12.75" hidden="1">
      <c r="A107" s="85"/>
      <c r="B107" s="86"/>
      <c r="C107" s="88"/>
      <c r="D107" s="87"/>
      <c r="E107" s="79"/>
      <c r="F107" s="79"/>
      <c r="G107" s="79"/>
      <c r="H107" s="79"/>
      <c r="I107" s="79"/>
      <c r="J107" s="79"/>
      <c r="K107" s="87"/>
      <c r="L107" s="35"/>
      <c r="M107" s="35"/>
    </row>
    <row r="108" spans="1:13" ht="12.75" hidden="1">
      <c r="A108" s="85"/>
      <c r="B108" s="86"/>
      <c r="C108" s="88"/>
      <c r="D108" s="87"/>
      <c r="E108" s="79"/>
      <c r="F108" s="79"/>
      <c r="G108" s="79"/>
      <c r="H108" s="79"/>
      <c r="I108" s="79"/>
      <c r="J108" s="79"/>
      <c r="K108" s="87"/>
      <c r="L108" s="35"/>
      <c r="M108" s="35"/>
    </row>
    <row r="109" spans="1:13" ht="12.75" hidden="1">
      <c r="A109" s="85"/>
      <c r="B109" s="86"/>
      <c r="C109" s="87"/>
      <c r="D109" s="87"/>
      <c r="E109" s="79"/>
      <c r="F109" s="79"/>
      <c r="G109" s="79"/>
      <c r="H109" s="79"/>
      <c r="I109" s="79"/>
      <c r="J109" s="79"/>
      <c r="K109" s="87"/>
      <c r="L109" s="35"/>
      <c r="M109" s="35"/>
    </row>
    <row r="110" spans="1:13" ht="15">
      <c r="A110" s="85"/>
      <c r="B110" s="98" t="s">
        <v>62</v>
      </c>
      <c r="C110" s="96">
        <f>SUM(C82+C41+C18+C5)</f>
        <v>13814400</v>
      </c>
      <c r="D110" s="96">
        <f>SUM(D83+D61+D58+D48+D42+D19+D6)</f>
        <v>2418900</v>
      </c>
      <c r="E110" s="97">
        <f>SUM(E42)</f>
        <v>5100</v>
      </c>
      <c r="F110" s="97">
        <f>SUM(F68+F58+F48+F42)</f>
        <v>831900</v>
      </c>
      <c r="G110" s="97">
        <f>SUM(G71+G61+G33+G5)</f>
        <v>10554500</v>
      </c>
      <c r="H110" s="97">
        <f>SUM(H42)</f>
        <v>3000</v>
      </c>
      <c r="I110" s="97">
        <f>SUM(I42)</f>
        <v>1000</v>
      </c>
      <c r="J110" s="97">
        <f>SUM(J82+J41+J18+J5)</f>
        <v>13814400</v>
      </c>
      <c r="K110" s="96">
        <f>SUM(J110)</f>
        <v>13814400</v>
      </c>
      <c r="L110" s="35"/>
      <c r="M110" s="35"/>
    </row>
    <row r="111" spans="3:13" ht="12.75">
      <c r="C111" s="65"/>
      <c r="D111" s="65"/>
      <c r="E111" s="65"/>
      <c r="F111" s="65"/>
      <c r="G111" s="65"/>
      <c r="H111" s="65"/>
      <c r="I111" s="65"/>
      <c r="J111" s="65"/>
      <c r="K111" s="90"/>
      <c r="L111" s="35"/>
      <c r="M111" s="35"/>
    </row>
    <row r="112" spans="3:13" ht="12.75">
      <c r="C112" s="65"/>
      <c r="D112" s="65"/>
      <c r="E112" s="65"/>
      <c r="F112" s="65"/>
      <c r="G112" s="65"/>
      <c r="H112" s="65"/>
      <c r="I112" s="65"/>
      <c r="J112" s="65"/>
      <c r="K112" s="35"/>
      <c r="L112" s="35"/>
      <c r="M112" s="35"/>
    </row>
    <row r="113" spans="3:13" ht="17.25">
      <c r="C113" s="66"/>
      <c r="D113" s="65"/>
      <c r="E113" s="65"/>
      <c r="F113" s="65"/>
      <c r="G113" s="65"/>
      <c r="H113" s="65"/>
      <c r="I113" s="65"/>
      <c r="J113" s="65"/>
      <c r="K113" s="35"/>
      <c r="L113" s="35"/>
      <c r="M113" s="35"/>
    </row>
    <row r="114" spans="2:13" ht="12.75">
      <c r="B114" s="59" t="s">
        <v>92</v>
      </c>
      <c r="C114" s="60"/>
      <c r="D114" s="65"/>
      <c r="E114" s="65"/>
      <c r="F114" s="65"/>
      <c r="G114" s="65" t="s">
        <v>49</v>
      </c>
      <c r="H114" s="65"/>
      <c r="I114" s="65"/>
      <c r="J114" s="65"/>
      <c r="K114" s="35"/>
      <c r="L114" s="35"/>
      <c r="M114" s="35"/>
    </row>
    <row r="115" spans="3:13" ht="12.75">
      <c r="C115" s="65"/>
      <c r="D115" s="65"/>
      <c r="E115" s="65"/>
      <c r="F115" s="65"/>
      <c r="G115" s="65" t="s">
        <v>50</v>
      </c>
      <c r="H115" s="65"/>
      <c r="I115" s="65"/>
      <c r="J115" s="65"/>
      <c r="K115" s="35"/>
      <c r="L115" s="35"/>
      <c r="M115" s="35"/>
    </row>
    <row r="116" spans="3:13" ht="12.75">
      <c r="C116" s="65"/>
      <c r="D116" s="65"/>
      <c r="E116" s="65"/>
      <c r="F116" s="65"/>
      <c r="G116" s="65"/>
      <c r="H116" s="65"/>
      <c r="I116" s="65"/>
      <c r="J116" s="65"/>
      <c r="K116" s="35"/>
      <c r="L116" s="35"/>
      <c r="M116" s="35"/>
    </row>
    <row r="117" spans="3:13" ht="12.75">
      <c r="C117" s="65"/>
      <c r="D117" s="65"/>
      <c r="E117" s="65"/>
      <c r="F117" s="65"/>
      <c r="G117" s="65"/>
      <c r="H117" s="65"/>
      <c r="I117" s="65"/>
      <c r="J117" s="65"/>
      <c r="K117" s="35"/>
      <c r="L117" s="35"/>
      <c r="M117" s="35"/>
    </row>
    <row r="118" spans="3:13" ht="12.75">
      <c r="C118" s="65"/>
      <c r="D118" s="65"/>
      <c r="E118" s="65"/>
      <c r="F118" s="65"/>
      <c r="G118" s="65"/>
      <c r="H118" s="65"/>
      <c r="I118" s="65"/>
      <c r="J118" s="65"/>
      <c r="K118" s="35"/>
      <c r="L118" s="35"/>
      <c r="M118" s="35"/>
    </row>
    <row r="119" spans="3:13" ht="12.75">
      <c r="C119" s="65"/>
      <c r="D119" s="65"/>
      <c r="E119" s="65"/>
      <c r="F119" s="65"/>
      <c r="G119" s="65"/>
      <c r="H119" s="65"/>
      <c r="I119" s="65"/>
      <c r="J119" s="65"/>
      <c r="K119" s="35"/>
      <c r="L119" s="35"/>
      <c r="M119" s="35"/>
    </row>
    <row r="120" spans="3:13" ht="12.75">
      <c r="C120" s="65"/>
      <c r="D120" s="65"/>
      <c r="E120" s="65"/>
      <c r="F120" s="65"/>
      <c r="G120" s="65"/>
      <c r="H120" s="65"/>
      <c r="I120" s="65"/>
      <c r="J120" s="65"/>
      <c r="K120" s="35"/>
      <c r="L120" s="35"/>
      <c r="M120" s="35"/>
    </row>
    <row r="121" spans="3:13" ht="12.75">
      <c r="C121" s="65"/>
      <c r="D121" s="65"/>
      <c r="E121" s="65"/>
      <c r="F121" s="65"/>
      <c r="G121" s="65"/>
      <c r="H121" s="65"/>
      <c r="I121" s="65"/>
      <c r="J121" s="65"/>
      <c r="K121" s="35"/>
      <c r="L121" s="35"/>
      <c r="M121" s="35"/>
    </row>
    <row r="122" spans="3:13" ht="12.75">
      <c r="C122" s="65"/>
      <c r="D122" s="65"/>
      <c r="E122" s="65"/>
      <c r="F122" s="65"/>
      <c r="G122" s="65"/>
      <c r="H122" s="65"/>
      <c r="I122" s="65"/>
      <c r="J122" s="65"/>
      <c r="K122" s="35"/>
      <c r="L122" s="35"/>
      <c r="M122" s="35"/>
    </row>
    <row r="123" spans="3:13" ht="12.75">
      <c r="C123" s="65"/>
      <c r="D123" s="65"/>
      <c r="E123" s="65"/>
      <c r="F123" s="65"/>
      <c r="G123" s="65"/>
      <c r="H123" s="65"/>
      <c r="I123" s="65"/>
      <c r="J123" s="65"/>
      <c r="K123" s="35"/>
      <c r="L123" s="35"/>
      <c r="M123" s="35"/>
    </row>
    <row r="124" spans="3:13" ht="12.75">
      <c r="C124" s="65"/>
      <c r="D124" s="65"/>
      <c r="E124" s="65"/>
      <c r="F124" s="65"/>
      <c r="G124" s="65"/>
      <c r="H124" s="65"/>
      <c r="I124" s="65"/>
      <c r="J124" s="65"/>
      <c r="K124" s="35"/>
      <c r="L124" s="35"/>
      <c r="M124" s="35"/>
    </row>
    <row r="125" spans="3:13" ht="12.75">
      <c r="C125" s="65"/>
      <c r="D125" s="65"/>
      <c r="E125" s="65"/>
      <c r="F125" s="65"/>
      <c r="G125" s="65"/>
      <c r="H125" s="65"/>
      <c r="I125" s="65"/>
      <c r="J125" s="65"/>
      <c r="K125" s="35"/>
      <c r="L125" s="35"/>
      <c r="M125" s="35"/>
    </row>
    <row r="126" spans="3:13" ht="12.75">
      <c r="C126" s="65"/>
      <c r="D126" s="65"/>
      <c r="E126" s="65"/>
      <c r="F126" s="65"/>
      <c r="G126" s="65"/>
      <c r="H126" s="65"/>
      <c r="I126" s="65"/>
      <c r="J126" s="65"/>
      <c r="K126" s="35"/>
      <c r="L126" s="35"/>
      <c r="M126" s="35"/>
    </row>
    <row r="127" spans="3:13" ht="12.75">
      <c r="C127" s="65"/>
      <c r="D127" s="65"/>
      <c r="E127" s="65"/>
      <c r="F127" s="65"/>
      <c r="G127" s="65"/>
      <c r="H127" s="65"/>
      <c r="I127" s="65"/>
      <c r="J127" s="65"/>
      <c r="K127" s="35"/>
      <c r="L127" s="35"/>
      <c r="M127" s="35"/>
    </row>
    <row r="128" spans="3:13" ht="12.75">
      <c r="C128" s="65"/>
      <c r="D128" s="65"/>
      <c r="E128" s="65"/>
      <c r="F128" s="65"/>
      <c r="G128" s="65"/>
      <c r="H128" s="65"/>
      <c r="I128" s="65"/>
      <c r="J128" s="65"/>
      <c r="K128" s="35"/>
      <c r="L128" s="35"/>
      <c r="M128" s="35"/>
    </row>
    <row r="129" spans="3:13" ht="12.75">
      <c r="C129" s="65"/>
      <c r="D129" s="65"/>
      <c r="E129" s="65"/>
      <c r="F129" s="65"/>
      <c r="G129" s="65"/>
      <c r="H129" s="65"/>
      <c r="I129" s="65"/>
      <c r="J129" s="65"/>
      <c r="K129" s="35"/>
      <c r="L129" s="35"/>
      <c r="M129" s="35"/>
    </row>
    <row r="130" spans="3:13" ht="12.75">
      <c r="C130" s="65"/>
      <c r="D130" s="65"/>
      <c r="E130" s="65"/>
      <c r="F130" s="65"/>
      <c r="G130" s="65"/>
      <c r="H130" s="65"/>
      <c r="I130" s="65"/>
      <c r="J130" s="65"/>
      <c r="K130" s="35"/>
      <c r="L130" s="35"/>
      <c r="M130" s="35"/>
    </row>
    <row r="131" spans="3:13" ht="12.75">
      <c r="C131" s="65"/>
      <c r="D131" s="65"/>
      <c r="E131" s="65"/>
      <c r="F131" s="65"/>
      <c r="G131" s="65"/>
      <c r="H131" s="65"/>
      <c r="I131" s="65"/>
      <c r="J131" s="65"/>
      <c r="K131" s="35"/>
      <c r="L131" s="35"/>
      <c r="M131" s="35"/>
    </row>
    <row r="132" spans="3:13" ht="12.75">
      <c r="C132" s="65"/>
      <c r="D132" s="65"/>
      <c r="E132" s="65"/>
      <c r="F132" s="65"/>
      <c r="G132" s="65"/>
      <c r="H132" s="65"/>
      <c r="I132" s="65"/>
      <c r="J132" s="65"/>
      <c r="K132" s="35"/>
      <c r="L132" s="35"/>
      <c r="M132" s="35"/>
    </row>
    <row r="133" spans="3:13" ht="12.75">
      <c r="C133" s="65"/>
      <c r="D133" s="65"/>
      <c r="E133" s="65"/>
      <c r="F133" s="65"/>
      <c r="G133" s="65"/>
      <c r="H133" s="65"/>
      <c r="I133" s="65"/>
      <c r="J133" s="65"/>
      <c r="K133" s="35"/>
      <c r="L133" s="35"/>
      <c r="M133" s="35"/>
    </row>
    <row r="134" spans="3:13" ht="12.75">
      <c r="C134" s="65"/>
      <c r="D134" s="65"/>
      <c r="E134" s="65"/>
      <c r="F134" s="65"/>
      <c r="G134" s="65"/>
      <c r="H134" s="65"/>
      <c r="I134" s="65"/>
      <c r="J134" s="65"/>
      <c r="K134" s="35"/>
      <c r="L134" s="35"/>
      <c r="M134" s="35"/>
    </row>
    <row r="135" spans="3:13" ht="12.75">
      <c r="C135" s="65"/>
      <c r="D135" s="65"/>
      <c r="E135" s="65"/>
      <c r="F135" s="65"/>
      <c r="G135" s="65"/>
      <c r="H135" s="65"/>
      <c r="I135" s="65"/>
      <c r="J135" s="65"/>
      <c r="K135" s="35"/>
      <c r="L135" s="35"/>
      <c r="M135" s="35"/>
    </row>
    <row r="136" spans="3:13" ht="12.75">
      <c r="C136" s="65"/>
      <c r="D136" s="65"/>
      <c r="E136" s="65"/>
      <c r="F136" s="65"/>
      <c r="G136" s="65"/>
      <c r="H136" s="65"/>
      <c r="I136" s="65"/>
      <c r="J136" s="65"/>
      <c r="K136" s="35"/>
      <c r="L136" s="35"/>
      <c r="M136" s="35"/>
    </row>
    <row r="137" spans="3:13" ht="12.75">
      <c r="C137" s="65"/>
      <c r="D137" s="65"/>
      <c r="E137" s="65"/>
      <c r="F137" s="65"/>
      <c r="G137" s="65"/>
      <c r="H137" s="65"/>
      <c r="I137" s="65"/>
      <c r="J137" s="65"/>
      <c r="K137" s="35"/>
      <c r="L137" s="35"/>
      <c r="M137" s="35"/>
    </row>
    <row r="138" spans="3:13" ht="12.75">
      <c r="C138" s="65"/>
      <c r="D138" s="65"/>
      <c r="E138" s="65"/>
      <c r="F138" s="65"/>
      <c r="G138" s="65"/>
      <c r="H138" s="65"/>
      <c r="I138" s="65"/>
      <c r="J138" s="65"/>
      <c r="K138" s="35"/>
      <c r="L138" s="35"/>
      <c r="M138" s="35"/>
    </row>
    <row r="139" spans="3:13" ht="12.75">
      <c r="C139" s="65"/>
      <c r="D139" s="65"/>
      <c r="E139" s="65"/>
      <c r="F139" s="65"/>
      <c r="G139" s="65"/>
      <c r="H139" s="65"/>
      <c r="I139" s="65"/>
      <c r="J139" s="65"/>
      <c r="K139" s="35"/>
      <c r="L139" s="35"/>
      <c r="M139" s="35"/>
    </row>
    <row r="140" spans="3:13" ht="12.75">
      <c r="C140" s="65"/>
      <c r="D140" s="65"/>
      <c r="E140" s="65"/>
      <c r="F140" s="65"/>
      <c r="G140" s="65"/>
      <c r="H140" s="65"/>
      <c r="I140" s="65"/>
      <c r="J140" s="65"/>
      <c r="K140" s="35"/>
      <c r="L140" s="35"/>
      <c r="M140" s="35"/>
    </row>
    <row r="141" spans="3:13" ht="12.75">
      <c r="C141" s="65"/>
      <c r="D141" s="65"/>
      <c r="E141" s="65"/>
      <c r="F141" s="65"/>
      <c r="G141" s="65"/>
      <c r="H141" s="65"/>
      <c r="I141" s="65"/>
      <c r="J141" s="65"/>
      <c r="K141" s="35"/>
      <c r="L141" s="35"/>
      <c r="M141" s="35"/>
    </row>
    <row r="142" spans="3:13" ht="12.75">
      <c r="C142" s="65"/>
      <c r="D142" s="65"/>
      <c r="E142" s="65"/>
      <c r="F142" s="65"/>
      <c r="G142" s="65"/>
      <c r="H142" s="65"/>
      <c r="I142" s="65"/>
      <c r="J142" s="65"/>
      <c r="K142" s="35"/>
      <c r="L142" s="35"/>
      <c r="M142" s="35"/>
    </row>
    <row r="143" spans="3:13" ht="12.75">
      <c r="C143" s="65"/>
      <c r="D143" s="65"/>
      <c r="E143" s="65"/>
      <c r="F143" s="65"/>
      <c r="G143" s="65"/>
      <c r="H143" s="65"/>
      <c r="I143" s="65"/>
      <c r="J143" s="65"/>
      <c r="K143" s="35"/>
      <c r="L143" s="35"/>
      <c r="M143" s="35"/>
    </row>
    <row r="144" spans="3:13" ht="12.75">
      <c r="C144" s="65"/>
      <c r="D144" s="65"/>
      <c r="E144" s="65"/>
      <c r="F144" s="65"/>
      <c r="G144" s="65"/>
      <c r="H144" s="65"/>
      <c r="I144" s="65"/>
      <c r="J144" s="65"/>
      <c r="K144" s="35"/>
      <c r="L144" s="35"/>
      <c r="M144" s="35"/>
    </row>
    <row r="145" spans="3:13" ht="12.75">
      <c r="C145" s="65"/>
      <c r="D145" s="65"/>
      <c r="E145" s="65"/>
      <c r="F145" s="65"/>
      <c r="G145" s="65"/>
      <c r="H145" s="65"/>
      <c r="I145" s="65"/>
      <c r="J145" s="65"/>
      <c r="K145" s="35"/>
      <c r="L145" s="35"/>
      <c r="M145" s="35"/>
    </row>
    <row r="146" spans="3:13" ht="12.75">
      <c r="C146" s="65"/>
      <c r="D146" s="65"/>
      <c r="E146" s="65"/>
      <c r="F146" s="65"/>
      <c r="G146" s="65"/>
      <c r="H146" s="65"/>
      <c r="I146" s="65"/>
      <c r="J146" s="65"/>
      <c r="K146" s="35"/>
      <c r="L146" s="35"/>
      <c r="M146" s="35"/>
    </row>
    <row r="147" spans="3:13" ht="12.75">
      <c r="C147" s="65"/>
      <c r="D147" s="65"/>
      <c r="E147" s="65"/>
      <c r="F147" s="65"/>
      <c r="G147" s="65"/>
      <c r="H147" s="65"/>
      <c r="I147" s="65"/>
      <c r="J147" s="65"/>
      <c r="K147" s="35"/>
      <c r="L147" s="35"/>
      <c r="M147" s="35"/>
    </row>
    <row r="148" spans="3:13" ht="12.75">
      <c r="C148" s="65"/>
      <c r="D148" s="65"/>
      <c r="E148" s="65"/>
      <c r="F148" s="65"/>
      <c r="G148" s="65"/>
      <c r="H148" s="65"/>
      <c r="I148" s="65"/>
      <c r="J148" s="65"/>
      <c r="K148" s="35"/>
      <c r="L148" s="35"/>
      <c r="M148" s="35"/>
    </row>
    <row r="149" spans="3:13" ht="12.75">
      <c r="C149" s="65"/>
      <c r="D149" s="65"/>
      <c r="E149" s="65"/>
      <c r="F149" s="65"/>
      <c r="G149" s="65"/>
      <c r="H149" s="65"/>
      <c r="I149" s="65"/>
      <c r="J149" s="65"/>
      <c r="K149" s="35"/>
      <c r="L149" s="35"/>
      <c r="M149" s="35"/>
    </row>
    <row r="150" spans="3:13" ht="12.75">
      <c r="C150" s="65"/>
      <c r="D150" s="65"/>
      <c r="E150" s="65"/>
      <c r="F150" s="65"/>
      <c r="G150" s="65"/>
      <c r="H150" s="65"/>
      <c r="I150" s="65"/>
      <c r="J150" s="65"/>
      <c r="K150" s="35"/>
      <c r="L150" s="35"/>
      <c r="M150" s="35"/>
    </row>
    <row r="151" spans="3:13" ht="12.75">
      <c r="C151" s="65"/>
      <c r="D151" s="65"/>
      <c r="E151" s="65"/>
      <c r="F151" s="65"/>
      <c r="G151" s="65"/>
      <c r="H151" s="65"/>
      <c r="I151" s="65"/>
      <c r="J151" s="65"/>
      <c r="K151" s="35"/>
      <c r="L151" s="35"/>
      <c r="M151" s="35"/>
    </row>
    <row r="152" spans="3:13" ht="12.75">
      <c r="C152" s="65"/>
      <c r="D152" s="65"/>
      <c r="E152" s="65"/>
      <c r="F152" s="65"/>
      <c r="G152" s="65"/>
      <c r="H152" s="65"/>
      <c r="I152" s="65"/>
      <c r="J152" s="65"/>
      <c r="K152" s="35"/>
      <c r="L152" s="35"/>
      <c r="M152" s="35"/>
    </row>
    <row r="153" spans="3:13" ht="12.75">
      <c r="C153" s="65"/>
      <c r="D153" s="65"/>
      <c r="E153" s="65"/>
      <c r="F153" s="65"/>
      <c r="G153" s="65"/>
      <c r="H153" s="65"/>
      <c r="I153" s="65"/>
      <c r="J153" s="65"/>
      <c r="K153" s="35"/>
      <c r="L153" s="35"/>
      <c r="M153" s="35"/>
    </row>
    <row r="154" spans="3:13" ht="12.75">
      <c r="C154" s="65"/>
      <c r="D154" s="65"/>
      <c r="E154" s="65"/>
      <c r="F154" s="65"/>
      <c r="G154" s="65"/>
      <c r="H154" s="65"/>
      <c r="I154" s="65"/>
      <c r="J154" s="65"/>
      <c r="K154" s="35"/>
      <c r="L154" s="35"/>
      <c r="M154" s="35"/>
    </row>
    <row r="155" spans="3:13" ht="12.75">
      <c r="C155" s="65"/>
      <c r="D155" s="65"/>
      <c r="E155" s="65"/>
      <c r="F155" s="65"/>
      <c r="G155" s="65"/>
      <c r="H155" s="65"/>
      <c r="I155" s="65"/>
      <c r="J155" s="65"/>
      <c r="K155" s="35"/>
      <c r="L155" s="35"/>
      <c r="M155" s="35"/>
    </row>
    <row r="156" spans="3:13" ht="12.75">
      <c r="C156" s="65"/>
      <c r="D156" s="65"/>
      <c r="E156" s="65"/>
      <c r="F156" s="65"/>
      <c r="G156" s="65"/>
      <c r="H156" s="65"/>
      <c r="I156" s="65"/>
      <c r="J156" s="65"/>
      <c r="K156" s="35"/>
      <c r="L156" s="35"/>
      <c r="M156" s="35"/>
    </row>
    <row r="157" spans="3:13" ht="12.75">
      <c r="C157" s="65"/>
      <c r="D157" s="65"/>
      <c r="E157" s="65"/>
      <c r="F157" s="65"/>
      <c r="G157" s="65"/>
      <c r="H157" s="65"/>
      <c r="I157" s="65"/>
      <c r="J157" s="65"/>
      <c r="K157" s="35"/>
      <c r="L157" s="35"/>
      <c r="M157" s="35"/>
    </row>
    <row r="158" spans="3:13" ht="12.75">
      <c r="C158" s="65"/>
      <c r="D158" s="65"/>
      <c r="E158" s="65"/>
      <c r="F158" s="65"/>
      <c r="G158" s="65"/>
      <c r="H158" s="65"/>
      <c r="I158" s="65"/>
      <c r="J158" s="65"/>
      <c r="K158" s="35"/>
      <c r="L158" s="35"/>
      <c r="M158" s="35"/>
    </row>
    <row r="159" spans="3:13" ht="12.75">
      <c r="C159" s="65"/>
      <c r="D159" s="65"/>
      <c r="E159" s="65"/>
      <c r="F159" s="65"/>
      <c r="G159" s="65"/>
      <c r="H159" s="65"/>
      <c r="I159" s="65"/>
      <c r="J159" s="65"/>
      <c r="K159" s="35"/>
      <c r="L159" s="35"/>
      <c r="M159" s="35"/>
    </row>
    <row r="160" spans="3:13" ht="12.75">
      <c r="C160" s="65"/>
      <c r="D160" s="65"/>
      <c r="E160" s="65"/>
      <c r="F160" s="65"/>
      <c r="G160" s="65"/>
      <c r="H160" s="65"/>
      <c r="I160" s="65"/>
      <c r="J160" s="65"/>
      <c r="K160" s="35"/>
      <c r="L160" s="35"/>
      <c r="M160" s="35"/>
    </row>
    <row r="161" spans="3:13" ht="12.75">
      <c r="C161" s="65"/>
      <c r="D161" s="65"/>
      <c r="E161" s="65"/>
      <c r="F161" s="65"/>
      <c r="G161" s="65"/>
      <c r="H161" s="65"/>
      <c r="I161" s="65"/>
      <c r="J161" s="65"/>
      <c r="K161" s="35"/>
      <c r="L161" s="35"/>
      <c r="M161" s="35"/>
    </row>
    <row r="162" spans="3:13" ht="12.75">
      <c r="C162" s="65"/>
      <c r="D162" s="65"/>
      <c r="E162" s="65"/>
      <c r="F162" s="65"/>
      <c r="G162" s="65"/>
      <c r="H162" s="65"/>
      <c r="I162" s="65"/>
      <c r="J162" s="65"/>
      <c r="K162" s="35"/>
      <c r="L162" s="35"/>
      <c r="M162" s="35"/>
    </row>
    <row r="163" spans="3:13" ht="12.75">
      <c r="C163" s="65"/>
      <c r="D163" s="65"/>
      <c r="E163" s="65"/>
      <c r="F163" s="65"/>
      <c r="G163" s="65"/>
      <c r="H163" s="65"/>
      <c r="I163" s="65"/>
      <c r="J163" s="65"/>
      <c r="K163" s="35"/>
      <c r="L163" s="35"/>
      <c r="M163" s="35"/>
    </row>
    <row r="164" spans="3:13" ht="12.75">
      <c r="C164" s="65"/>
      <c r="D164" s="65"/>
      <c r="E164" s="65"/>
      <c r="F164" s="65"/>
      <c r="G164" s="65"/>
      <c r="H164" s="65"/>
      <c r="I164" s="65"/>
      <c r="J164" s="65"/>
      <c r="K164" s="35"/>
      <c r="L164" s="35"/>
      <c r="M164" s="35"/>
    </row>
    <row r="165" spans="3:13" ht="12.75">
      <c r="C165" s="65"/>
      <c r="D165" s="65"/>
      <c r="E165" s="65"/>
      <c r="F165" s="65"/>
      <c r="G165" s="65"/>
      <c r="H165" s="65"/>
      <c r="I165" s="65"/>
      <c r="J165" s="65"/>
      <c r="K165" s="35"/>
      <c r="L165" s="35"/>
      <c r="M165" s="35"/>
    </row>
    <row r="166" spans="3:13" ht="12.75">
      <c r="C166" s="65"/>
      <c r="D166" s="65"/>
      <c r="E166" s="65"/>
      <c r="F166" s="65"/>
      <c r="G166" s="65"/>
      <c r="H166" s="65"/>
      <c r="I166" s="65"/>
      <c r="J166" s="65"/>
      <c r="K166" s="35"/>
      <c r="L166" s="35"/>
      <c r="M166" s="35"/>
    </row>
    <row r="167" spans="3:13" ht="12.75">
      <c r="C167" s="65"/>
      <c r="D167" s="65"/>
      <c r="E167" s="65"/>
      <c r="F167" s="65"/>
      <c r="G167" s="65"/>
      <c r="H167" s="65"/>
      <c r="I167" s="65"/>
      <c r="J167" s="65"/>
      <c r="K167" s="35"/>
      <c r="L167" s="35"/>
      <c r="M167" s="35"/>
    </row>
    <row r="168" spans="3:13" ht="12.75">
      <c r="C168" s="65"/>
      <c r="D168" s="65"/>
      <c r="E168" s="65"/>
      <c r="F168" s="65"/>
      <c r="G168" s="65"/>
      <c r="H168" s="65"/>
      <c r="I168" s="65"/>
      <c r="J168" s="65"/>
      <c r="K168" s="35"/>
      <c r="L168" s="35"/>
      <c r="M168" s="35"/>
    </row>
    <row r="169" spans="3:13" ht="12.75">
      <c r="C169" s="65"/>
      <c r="D169" s="65"/>
      <c r="E169" s="65"/>
      <c r="F169" s="65"/>
      <c r="G169" s="65"/>
      <c r="H169" s="65"/>
      <c r="I169" s="65"/>
      <c r="J169" s="65"/>
      <c r="K169" s="35"/>
      <c r="L169" s="35"/>
      <c r="M169" s="35"/>
    </row>
    <row r="170" spans="3:13" ht="12.75">
      <c r="C170" s="65"/>
      <c r="D170" s="65"/>
      <c r="E170" s="65"/>
      <c r="F170" s="65"/>
      <c r="G170" s="65"/>
      <c r="H170" s="65"/>
      <c r="I170" s="65"/>
      <c r="J170" s="65"/>
      <c r="K170" s="35"/>
      <c r="L170" s="35"/>
      <c r="M170" s="35"/>
    </row>
    <row r="171" spans="3:13" ht="12.75">
      <c r="C171" s="65"/>
      <c r="D171" s="65"/>
      <c r="E171" s="65"/>
      <c r="F171" s="65"/>
      <c r="G171" s="65"/>
      <c r="H171" s="65"/>
      <c r="I171" s="65"/>
      <c r="J171" s="65"/>
      <c r="K171" s="35"/>
      <c r="L171" s="35"/>
      <c r="M171" s="35"/>
    </row>
    <row r="172" spans="3:13" ht="12.75">
      <c r="C172" s="65"/>
      <c r="D172" s="65"/>
      <c r="E172" s="65"/>
      <c r="F172" s="65"/>
      <c r="G172" s="65"/>
      <c r="H172" s="65"/>
      <c r="I172" s="65"/>
      <c r="J172" s="65"/>
      <c r="K172" s="35"/>
      <c r="L172" s="35"/>
      <c r="M172" s="35"/>
    </row>
    <row r="173" spans="3:13" ht="12.75">
      <c r="C173" s="65"/>
      <c r="D173" s="65"/>
      <c r="E173" s="65"/>
      <c r="F173" s="65"/>
      <c r="G173" s="65"/>
      <c r="H173" s="65"/>
      <c r="I173" s="65"/>
      <c r="J173" s="65"/>
      <c r="K173" s="35"/>
      <c r="L173" s="35"/>
      <c r="M173" s="35"/>
    </row>
    <row r="174" spans="3:13" ht="12.75">
      <c r="C174" s="65"/>
      <c r="D174" s="65"/>
      <c r="E174" s="65"/>
      <c r="F174" s="65"/>
      <c r="G174" s="65"/>
      <c r="H174" s="65"/>
      <c r="I174" s="65"/>
      <c r="J174" s="65"/>
      <c r="K174" s="35"/>
      <c r="L174" s="35"/>
      <c r="M174" s="35"/>
    </row>
    <row r="175" spans="3:13" ht="12.75">
      <c r="C175" s="65"/>
      <c r="D175" s="65"/>
      <c r="E175" s="65"/>
      <c r="F175" s="65"/>
      <c r="G175" s="65"/>
      <c r="H175" s="65"/>
      <c r="I175" s="65"/>
      <c r="J175" s="65"/>
      <c r="K175" s="35"/>
      <c r="L175" s="35"/>
      <c r="M175" s="35"/>
    </row>
    <row r="176" spans="3:13" ht="12.75">
      <c r="C176" s="65"/>
      <c r="D176" s="65"/>
      <c r="E176" s="65"/>
      <c r="F176" s="65"/>
      <c r="G176" s="65"/>
      <c r="H176" s="65"/>
      <c r="I176" s="65"/>
      <c r="J176" s="65"/>
      <c r="K176" s="35"/>
      <c r="L176" s="35"/>
      <c r="M176" s="35"/>
    </row>
    <row r="177" spans="3:13" ht="12.75">
      <c r="C177" s="65"/>
      <c r="D177" s="65"/>
      <c r="E177" s="65"/>
      <c r="F177" s="65"/>
      <c r="G177" s="65"/>
      <c r="H177" s="65"/>
      <c r="I177" s="65"/>
      <c r="J177" s="65"/>
      <c r="K177" s="35"/>
      <c r="L177" s="35"/>
      <c r="M177" s="35"/>
    </row>
    <row r="178" spans="3:13" ht="12.75">
      <c r="C178" s="65"/>
      <c r="D178" s="65"/>
      <c r="E178" s="65"/>
      <c r="F178" s="65"/>
      <c r="G178" s="65"/>
      <c r="H178" s="65"/>
      <c r="I178" s="65"/>
      <c r="J178" s="65"/>
      <c r="K178" s="35"/>
      <c r="L178" s="35"/>
      <c r="M178" s="35"/>
    </row>
    <row r="179" spans="3:13" ht="12.75">
      <c r="C179" s="65"/>
      <c r="D179" s="65"/>
      <c r="E179" s="65"/>
      <c r="F179" s="65"/>
      <c r="G179" s="65"/>
      <c r="H179" s="65"/>
      <c r="I179" s="65"/>
      <c r="J179" s="65"/>
      <c r="K179" s="35"/>
      <c r="L179" s="35"/>
      <c r="M179" s="35"/>
    </row>
    <row r="180" spans="3:13" ht="12.75">
      <c r="C180" s="65"/>
      <c r="D180" s="65"/>
      <c r="E180" s="65"/>
      <c r="F180" s="65"/>
      <c r="G180" s="65"/>
      <c r="H180" s="65"/>
      <c r="I180" s="65"/>
      <c r="J180" s="65"/>
      <c r="K180" s="35"/>
      <c r="L180" s="35"/>
      <c r="M180" s="35"/>
    </row>
    <row r="181" spans="3:13" ht="12.75">
      <c r="C181" s="65"/>
      <c r="D181" s="65"/>
      <c r="E181" s="65"/>
      <c r="F181" s="65"/>
      <c r="G181" s="65"/>
      <c r="H181" s="65"/>
      <c r="I181" s="65"/>
      <c r="J181" s="65"/>
      <c r="K181" s="35"/>
      <c r="L181" s="35"/>
      <c r="M181" s="35"/>
    </row>
    <row r="182" spans="3:13" ht="12.75">
      <c r="C182" s="65"/>
      <c r="D182" s="65"/>
      <c r="E182" s="65"/>
      <c r="F182" s="65"/>
      <c r="G182" s="65"/>
      <c r="H182" s="65"/>
      <c r="I182" s="65"/>
      <c r="J182" s="65"/>
      <c r="K182" s="35"/>
      <c r="L182" s="35"/>
      <c r="M182" s="35"/>
    </row>
    <row r="183" spans="3:13" ht="12.75">
      <c r="C183" s="65"/>
      <c r="D183" s="65"/>
      <c r="E183" s="65"/>
      <c r="F183" s="65"/>
      <c r="G183" s="65"/>
      <c r="H183" s="65"/>
      <c r="I183" s="65"/>
      <c r="J183" s="65"/>
      <c r="K183" s="35"/>
      <c r="L183" s="35"/>
      <c r="M183" s="35"/>
    </row>
    <row r="184" spans="3:13" ht="12.75">
      <c r="C184" s="65"/>
      <c r="D184" s="65"/>
      <c r="E184" s="65"/>
      <c r="F184" s="65"/>
      <c r="G184" s="65"/>
      <c r="H184" s="65"/>
      <c r="I184" s="65"/>
      <c r="J184" s="65"/>
      <c r="K184" s="35"/>
      <c r="L184" s="35"/>
      <c r="M184" s="35"/>
    </row>
    <row r="185" spans="3:13" ht="12.75">
      <c r="C185" s="65"/>
      <c r="D185" s="65"/>
      <c r="E185" s="65"/>
      <c r="F185" s="65"/>
      <c r="G185" s="65"/>
      <c r="H185" s="65"/>
      <c r="I185" s="65"/>
      <c r="J185" s="65"/>
      <c r="K185" s="35"/>
      <c r="L185" s="35"/>
      <c r="M185" s="35"/>
    </row>
    <row r="186" spans="3:13" ht="12.75">
      <c r="C186" s="65"/>
      <c r="D186" s="65"/>
      <c r="E186" s="65"/>
      <c r="F186" s="65"/>
      <c r="G186" s="65"/>
      <c r="H186" s="65"/>
      <c r="I186" s="65"/>
      <c r="J186" s="65"/>
      <c r="K186" s="35"/>
      <c r="L186" s="35"/>
      <c r="M186" s="35"/>
    </row>
    <row r="187" spans="3:13" ht="12.75">
      <c r="C187" s="65"/>
      <c r="D187" s="65"/>
      <c r="E187" s="65"/>
      <c r="F187" s="65"/>
      <c r="G187" s="65"/>
      <c r="H187" s="65"/>
      <c r="I187" s="65"/>
      <c r="J187" s="65"/>
      <c r="K187" s="35"/>
      <c r="L187" s="35"/>
      <c r="M187" s="35"/>
    </row>
    <row r="188" spans="3:13" ht="12.75">
      <c r="C188" s="65"/>
      <c r="D188" s="65"/>
      <c r="E188" s="65"/>
      <c r="F188" s="65"/>
      <c r="G188" s="65"/>
      <c r="H188" s="65"/>
      <c r="I188" s="65"/>
      <c r="J188" s="65"/>
      <c r="K188" s="35"/>
      <c r="L188" s="35"/>
      <c r="M188" s="35"/>
    </row>
    <row r="189" spans="3:13" ht="12.75">
      <c r="C189" s="65"/>
      <c r="D189" s="65"/>
      <c r="E189" s="65"/>
      <c r="F189" s="65"/>
      <c r="G189" s="65"/>
      <c r="H189" s="65"/>
      <c r="I189" s="65"/>
      <c r="J189" s="65"/>
      <c r="K189" s="35"/>
      <c r="L189" s="35"/>
      <c r="M189" s="35"/>
    </row>
    <row r="190" spans="3:13" ht="12.75">
      <c r="C190" s="65"/>
      <c r="D190" s="65"/>
      <c r="E190" s="65"/>
      <c r="F190" s="65"/>
      <c r="G190" s="65"/>
      <c r="H190" s="65"/>
      <c r="I190" s="65"/>
      <c r="J190" s="65"/>
      <c r="K190" s="35"/>
      <c r="L190" s="35"/>
      <c r="M190" s="35"/>
    </row>
    <row r="191" spans="3:13" ht="12.75">
      <c r="C191" s="65"/>
      <c r="D191" s="65"/>
      <c r="E191" s="65"/>
      <c r="F191" s="65"/>
      <c r="G191" s="65"/>
      <c r="H191" s="65"/>
      <c r="I191" s="65"/>
      <c r="J191" s="65"/>
      <c r="K191" s="35"/>
      <c r="L191" s="35"/>
      <c r="M191" s="35"/>
    </row>
    <row r="192" spans="3:13" ht="12.75">
      <c r="C192" s="65"/>
      <c r="D192" s="65"/>
      <c r="E192" s="65"/>
      <c r="F192" s="65"/>
      <c r="G192" s="65"/>
      <c r="H192" s="65"/>
      <c r="I192" s="65"/>
      <c r="J192" s="65"/>
      <c r="K192" s="35"/>
      <c r="L192" s="35"/>
      <c r="M192" s="35"/>
    </row>
    <row r="193" spans="3:13" ht="12.75">
      <c r="C193" s="65"/>
      <c r="D193" s="65"/>
      <c r="E193" s="65"/>
      <c r="F193" s="65"/>
      <c r="G193" s="65"/>
      <c r="H193" s="65"/>
      <c r="I193" s="65"/>
      <c r="J193" s="65"/>
      <c r="K193" s="35"/>
      <c r="L193" s="35"/>
      <c r="M193" s="35"/>
    </row>
    <row r="194" spans="3:13" ht="12.75">
      <c r="C194" s="65"/>
      <c r="D194" s="65"/>
      <c r="E194" s="65"/>
      <c r="F194" s="65"/>
      <c r="G194" s="65"/>
      <c r="H194" s="65"/>
      <c r="I194" s="65"/>
      <c r="J194" s="65"/>
      <c r="K194" s="35"/>
      <c r="L194" s="35"/>
      <c r="M194" s="35"/>
    </row>
    <row r="195" spans="3:13" ht="12.75">
      <c r="C195" s="65"/>
      <c r="D195" s="65"/>
      <c r="E195" s="65"/>
      <c r="F195" s="65"/>
      <c r="G195" s="65"/>
      <c r="H195" s="65"/>
      <c r="I195" s="65"/>
      <c r="J195" s="65"/>
      <c r="K195" s="35"/>
      <c r="L195" s="35"/>
      <c r="M195" s="35"/>
    </row>
    <row r="196" spans="3:13" ht="12.75">
      <c r="C196" s="65"/>
      <c r="D196" s="65"/>
      <c r="E196" s="65"/>
      <c r="F196" s="65"/>
      <c r="G196" s="65"/>
      <c r="H196" s="65"/>
      <c r="I196" s="65"/>
      <c r="J196" s="65"/>
      <c r="K196" s="35"/>
      <c r="L196" s="35"/>
      <c r="M196" s="35"/>
    </row>
    <row r="197" spans="3:13" ht="12.75">
      <c r="C197" s="65"/>
      <c r="D197" s="65"/>
      <c r="E197" s="65"/>
      <c r="F197" s="65"/>
      <c r="G197" s="65"/>
      <c r="H197" s="65"/>
      <c r="I197" s="65"/>
      <c r="J197" s="65"/>
      <c r="K197" s="35"/>
      <c r="L197" s="35"/>
      <c r="M197" s="35"/>
    </row>
    <row r="198" spans="3:13" ht="12.75">
      <c r="C198" s="65"/>
      <c r="D198" s="65"/>
      <c r="E198" s="65"/>
      <c r="F198" s="65"/>
      <c r="G198" s="65"/>
      <c r="H198" s="65"/>
      <c r="I198" s="65"/>
      <c r="J198" s="65"/>
      <c r="K198" s="35"/>
      <c r="L198" s="35"/>
      <c r="M198" s="35"/>
    </row>
    <row r="199" spans="3:13" ht="12.75">
      <c r="C199" s="65"/>
      <c r="D199" s="65"/>
      <c r="E199" s="65"/>
      <c r="F199" s="65"/>
      <c r="G199" s="65"/>
      <c r="H199" s="65"/>
      <c r="I199" s="65"/>
      <c r="J199" s="65"/>
      <c r="K199" s="35"/>
      <c r="L199" s="35"/>
      <c r="M199" s="35"/>
    </row>
    <row r="200" spans="3:13" ht="12.75">
      <c r="C200" s="65"/>
      <c r="D200" s="65"/>
      <c r="E200" s="65"/>
      <c r="F200" s="65"/>
      <c r="G200" s="65"/>
      <c r="H200" s="65"/>
      <c r="I200" s="65"/>
      <c r="J200" s="65"/>
      <c r="K200" s="35"/>
      <c r="L200" s="35"/>
      <c r="M200" s="35"/>
    </row>
    <row r="201" spans="3:13" ht="12.75">
      <c r="C201" s="65"/>
      <c r="D201" s="65"/>
      <c r="E201" s="65"/>
      <c r="F201" s="65"/>
      <c r="G201" s="65"/>
      <c r="H201" s="65"/>
      <c r="I201" s="65"/>
      <c r="J201" s="65"/>
      <c r="K201" s="35"/>
      <c r="L201" s="35"/>
      <c r="M201" s="35"/>
    </row>
    <row r="202" spans="3:13" ht="12.75">
      <c r="C202" s="65"/>
      <c r="D202" s="65"/>
      <c r="E202" s="65"/>
      <c r="F202" s="65"/>
      <c r="G202" s="65"/>
      <c r="H202" s="65"/>
      <c r="I202" s="65"/>
      <c r="J202" s="65"/>
      <c r="K202" s="35"/>
      <c r="L202" s="35"/>
      <c r="M202" s="35"/>
    </row>
    <row r="203" spans="3:13" ht="12.75">
      <c r="C203" s="65"/>
      <c r="D203" s="65"/>
      <c r="E203" s="65"/>
      <c r="F203" s="65"/>
      <c r="G203" s="65"/>
      <c r="H203" s="65"/>
      <c r="I203" s="65"/>
      <c r="J203" s="65"/>
      <c r="K203" s="35"/>
      <c r="L203" s="35"/>
      <c r="M203" s="35"/>
    </row>
    <row r="204" spans="3:13" ht="12.75">
      <c r="C204" s="65"/>
      <c r="D204" s="65"/>
      <c r="E204" s="65"/>
      <c r="F204" s="65"/>
      <c r="G204" s="65"/>
      <c r="H204" s="65"/>
      <c r="I204" s="65"/>
      <c r="J204" s="65"/>
      <c r="K204" s="35"/>
      <c r="L204" s="35"/>
      <c r="M204" s="35"/>
    </row>
    <row r="205" spans="3:13" ht="12.75">
      <c r="C205" s="65"/>
      <c r="D205" s="65"/>
      <c r="E205" s="65"/>
      <c r="F205" s="65"/>
      <c r="G205" s="65"/>
      <c r="H205" s="65"/>
      <c r="I205" s="65"/>
      <c r="J205" s="65"/>
      <c r="K205" s="35"/>
      <c r="L205" s="35"/>
      <c r="M205" s="35"/>
    </row>
    <row r="206" spans="3:13" ht="12.75">
      <c r="C206" s="65"/>
      <c r="D206" s="65"/>
      <c r="E206" s="65"/>
      <c r="F206" s="65"/>
      <c r="G206" s="65"/>
      <c r="H206" s="65"/>
      <c r="I206" s="65"/>
      <c r="J206" s="65"/>
      <c r="K206" s="35"/>
      <c r="L206" s="35"/>
      <c r="M206" s="35"/>
    </row>
    <row r="207" spans="3:13" ht="12.75">
      <c r="C207" s="65"/>
      <c r="D207" s="65"/>
      <c r="E207" s="65"/>
      <c r="F207" s="65"/>
      <c r="G207" s="65"/>
      <c r="H207" s="65"/>
      <c r="I207" s="65"/>
      <c r="J207" s="65"/>
      <c r="K207" s="35"/>
      <c r="L207" s="35"/>
      <c r="M207" s="35"/>
    </row>
    <row r="208" spans="3:13" ht="12.75">
      <c r="C208" s="65"/>
      <c r="D208" s="65"/>
      <c r="E208" s="65"/>
      <c r="F208" s="65"/>
      <c r="G208" s="65"/>
      <c r="H208" s="65"/>
      <c r="I208" s="65"/>
      <c r="J208" s="65"/>
      <c r="K208" s="35"/>
      <c r="L208" s="35"/>
      <c r="M208" s="35"/>
    </row>
    <row r="209" spans="3:13" ht="12.75">
      <c r="C209" s="65"/>
      <c r="D209" s="65"/>
      <c r="E209" s="65"/>
      <c r="F209" s="65"/>
      <c r="G209" s="65"/>
      <c r="H209" s="65"/>
      <c r="I209" s="65"/>
      <c r="J209" s="65"/>
      <c r="K209" s="35"/>
      <c r="L209" s="35"/>
      <c r="M209" s="35"/>
    </row>
    <row r="210" spans="3:13" ht="12.75">
      <c r="C210" s="65"/>
      <c r="D210" s="65"/>
      <c r="E210" s="65"/>
      <c r="F210" s="65"/>
      <c r="G210" s="65"/>
      <c r="H210" s="65"/>
      <c r="I210" s="65"/>
      <c r="J210" s="65"/>
      <c r="K210" s="35"/>
      <c r="L210" s="35"/>
      <c r="M210" s="35"/>
    </row>
    <row r="211" spans="3:13" ht="12.75">
      <c r="C211" s="65"/>
      <c r="D211" s="65"/>
      <c r="E211" s="65"/>
      <c r="F211" s="65"/>
      <c r="G211" s="65"/>
      <c r="H211" s="65"/>
      <c r="I211" s="65"/>
      <c r="J211" s="65"/>
      <c r="K211" s="35"/>
      <c r="L211" s="35"/>
      <c r="M211" s="35"/>
    </row>
    <row r="212" spans="3:13" ht="12.75">
      <c r="C212" s="65"/>
      <c r="D212" s="65"/>
      <c r="E212" s="65"/>
      <c r="F212" s="65"/>
      <c r="G212" s="65"/>
      <c r="H212" s="65"/>
      <c r="I212" s="65"/>
      <c r="J212" s="65"/>
      <c r="K212" s="35"/>
      <c r="L212" s="35"/>
      <c r="M212" s="35"/>
    </row>
    <row r="213" spans="3:13" ht="12.75">
      <c r="C213" s="65"/>
      <c r="D213" s="65"/>
      <c r="E213" s="65"/>
      <c r="F213" s="65"/>
      <c r="G213" s="65"/>
      <c r="H213" s="65"/>
      <c r="I213" s="65"/>
      <c r="J213" s="65"/>
      <c r="K213" s="35"/>
      <c r="L213" s="35"/>
      <c r="M213" s="35"/>
    </row>
    <row r="214" spans="3:13" ht="12.75">
      <c r="C214" s="65"/>
      <c r="D214" s="65"/>
      <c r="E214" s="65"/>
      <c r="F214" s="65"/>
      <c r="G214" s="65"/>
      <c r="H214" s="65"/>
      <c r="I214" s="65"/>
      <c r="J214" s="65"/>
      <c r="K214" s="35"/>
      <c r="L214" s="35"/>
      <c r="M214" s="35"/>
    </row>
    <row r="215" spans="3:13" ht="12.75">
      <c r="C215" s="65"/>
      <c r="D215" s="65"/>
      <c r="E215" s="65"/>
      <c r="F215" s="65"/>
      <c r="G215" s="65"/>
      <c r="H215" s="65"/>
      <c r="I215" s="65"/>
      <c r="J215" s="65"/>
      <c r="K215" s="35"/>
      <c r="L215" s="35"/>
      <c r="M215" s="35"/>
    </row>
    <row r="216" spans="3:13" ht="12.75">
      <c r="C216" s="65"/>
      <c r="D216" s="65"/>
      <c r="E216" s="65"/>
      <c r="F216" s="65"/>
      <c r="G216" s="65"/>
      <c r="H216" s="65"/>
      <c r="I216" s="65"/>
      <c r="J216" s="65"/>
      <c r="K216" s="35"/>
      <c r="L216" s="35"/>
      <c r="M216" s="35"/>
    </row>
    <row r="217" spans="3:13" ht="12.75">
      <c r="C217" s="65"/>
      <c r="D217" s="65"/>
      <c r="E217" s="65"/>
      <c r="F217" s="65"/>
      <c r="G217" s="65"/>
      <c r="H217" s="65"/>
      <c r="I217" s="65"/>
      <c r="J217" s="65"/>
      <c r="K217" s="35"/>
      <c r="L217" s="35"/>
      <c r="M217" s="35"/>
    </row>
    <row r="218" spans="3:13" ht="12.75">
      <c r="C218" s="65"/>
      <c r="D218" s="65"/>
      <c r="E218" s="65"/>
      <c r="F218" s="65"/>
      <c r="G218" s="65"/>
      <c r="H218" s="65"/>
      <c r="I218" s="65"/>
      <c r="J218" s="65"/>
      <c r="K218" s="35"/>
      <c r="L218" s="35"/>
      <c r="M218" s="35"/>
    </row>
    <row r="219" spans="3:13" ht="12.75">
      <c r="C219" s="65"/>
      <c r="D219" s="65"/>
      <c r="E219" s="65"/>
      <c r="F219" s="65"/>
      <c r="G219" s="65"/>
      <c r="H219" s="65"/>
      <c r="I219" s="65"/>
      <c r="J219" s="65"/>
      <c r="K219" s="35"/>
      <c r="L219" s="35"/>
      <c r="M219" s="35"/>
    </row>
    <row r="220" spans="3:13" ht="12.75">
      <c r="C220" s="65"/>
      <c r="D220" s="65"/>
      <c r="E220" s="65"/>
      <c r="F220" s="65"/>
      <c r="G220" s="65"/>
      <c r="H220" s="65"/>
      <c r="I220" s="65"/>
      <c r="J220" s="65"/>
      <c r="K220" s="35"/>
      <c r="L220" s="35"/>
      <c r="M220" s="35"/>
    </row>
    <row r="221" spans="3:13" ht="12.75">
      <c r="C221" s="65"/>
      <c r="D221" s="65"/>
      <c r="E221" s="65"/>
      <c r="F221" s="65"/>
      <c r="G221" s="65"/>
      <c r="H221" s="65"/>
      <c r="I221" s="65"/>
      <c r="J221" s="65"/>
      <c r="K221" s="35"/>
      <c r="L221" s="35"/>
      <c r="M221" s="35"/>
    </row>
    <row r="222" spans="3:13" ht="12.75">
      <c r="C222" s="65"/>
      <c r="D222" s="65"/>
      <c r="E222" s="65"/>
      <c r="F222" s="65"/>
      <c r="G222" s="65"/>
      <c r="H222" s="65"/>
      <c r="I222" s="65"/>
      <c r="J222" s="65"/>
      <c r="K222" s="35"/>
      <c r="L222" s="35"/>
      <c r="M222" s="35"/>
    </row>
    <row r="223" spans="3:13" ht="12.75">
      <c r="C223" s="65"/>
      <c r="D223" s="65"/>
      <c r="E223" s="65"/>
      <c r="F223" s="65"/>
      <c r="G223" s="65"/>
      <c r="H223" s="65"/>
      <c r="I223" s="65"/>
      <c r="J223" s="65"/>
      <c r="K223" s="35"/>
      <c r="L223" s="35"/>
      <c r="M223" s="35"/>
    </row>
    <row r="224" spans="3:13" ht="12.75">
      <c r="C224" s="65"/>
      <c r="D224" s="65"/>
      <c r="E224" s="65"/>
      <c r="F224" s="65"/>
      <c r="G224" s="65"/>
      <c r="H224" s="65"/>
      <c r="I224" s="65"/>
      <c r="J224" s="65"/>
      <c r="K224" s="35"/>
      <c r="L224" s="35"/>
      <c r="M224" s="35"/>
    </row>
    <row r="225" spans="3:13" ht="12.75">
      <c r="C225" s="65"/>
      <c r="D225" s="65"/>
      <c r="E225" s="65"/>
      <c r="F225" s="65"/>
      <c r="G225" s="65"/>
      <c r="H225" s="65"/>
      <c r="I225" s="65"/>
      <c r="J225" s="65"/>
      <c r="K225" s="35"/>
      <c r="L225" s="35"/>
      <c r="M225" s="35"/>
    </row>
    <row r="226" spans="3:13" ht="12.75">
      <c r="C226" s="65"/>
      <c r="D226" s="65"/>
      <c r="E226" s="65"/>
      <c r="F226" s="65"/>
      <c r="G226" s="65"/>
      <c r="H226" s="65"/>
      <c r="I226" s="65"/>
      <c r="J226" s="65"/>
      <c r="K226" s="35"/>
      <c r="L226" s="35"/>
      <c r="M226" s="35"/>
    </row>
    <row r="227" spans="3:13" ht="12.75">
      <c r="C227" s="65"/>
      <c r="D227" s="65"/>
      <c r="E227" s="65"/>
      <c r="F227" s="65"/>
      <c r="G227" s="65"/>
      <c r="H227" s="65"/>
      <c r="I227" s="65"/>
      <c r="J227" s="65"/>
      <c r="K227" s="35"/>
      <c r="L227" s="35"/>
      <c r="M227" s="35"/>
    </row>
    <row r="228" spans="3:13" ht="12.75">
      <c r="C228" s="65"/>
      <c r="D228" s="65"/>
      <c r="E228" s="65"/>
      <c r="F228" s="65"/>
      <c r="G228" s="65"/>
      <c r="H228" s="65"/>
      <c r="I228" s="65"/>
      <c r="J228" s="65"/>
      <c r="K228" s="35"/>
      <c r="L228" s="35"/>
      <c r="M228" s="35"/>
    </row>
    <row r="229" spans="3:13" ht="12.75">
      <c r="C229" s="65"/>
      <c r="D229" s="65"/>
      <c r="E229" s="65"/>
      <c r="F229" s="65"/>
      <c r="G229" s="65"/>
      <c r="H229" s="65"/>
      <c r="I229" s="65"/>
      <c r="J229" s="65"/>
      <c r="K229" s="35"/>
      <c r="L229" s="35"/>
      <c r="M229" s="35"/>
    </row>
    <row r="230" spans="3:13" ht="12.75">
      <c r="C230" s="65"/>
      <c r="D230" s="65"/>
      <c r="E230" s="65"/>
      <c r="F230" s="65"/>
      <c r="G230" s="65"/>
      <c r="H230" s="65"/>
      <c r="I230" s="65"/>
      <c r="J230" s="65"/>
      <c r="K230" s="35"/>
      <c r="L230" s="35"/>
      <c r="M230" s="35"/>
    </row>
    <row r="231" spans="3:13" ht="12.75">
      <c r="C231" s="65"/>
      <c r="D231" s="65"/>
      <c r="E231" s="65"/>
      <c r="F231" s="65"/>
      <c r="G231" s="65"/>
      <c r="H231" s="65"/>
      <c r="I231" s="65"/>
      <c r="J231" s="65"/>
      <c r="K231" s="35"/>
      <c r="L231" s="35"/>
      <c r="M231" s="35"/>
    </row>
    <row r="232" spans="3:13" ht="12.75">
      <c r="C232" s="65"/>
      <c r="D232" s="65"/>
      <c r="E232" s="65"/>
      <c r="F232" s="65"/>
      <c r="G232" s="65"/>
      <c r="H232" s="65"/>
      <c r="I232" s="65"/>
      <c r="J232" s="65"/>
      <c r="K232" s="35"/>
      <c r="L232" s="35"/>
      <c r="M232" s="35"/>
    </row>
    <row r="233" spans="3:13" ht="12.75">
      <c r="C233" s="65"/>
      <c r="D233" s="65"/>
      <c r="E233" s="65"/>
      <c r="F233" s="65"/>
      <c r="G233" s="65"/>
      <c r="H233" s="65"/>
      <c r="I233" s="65"/>
      <c r="J233" s="65"/>
      <c r="K233" s="35"/>
      <c r="L233" s="35"/>
      <c r="M233" s="35"/>
    </row>
    <row r="234" spans="3:13" ht="12.75">
      <c r="C234" s="65"/>
      <c r="D234" s="65"/>
      <c r="E234" s="65"/>
      <c r="F234" s="65"/>
      <c r="G234" s="65"/>
      <c r="H234" s="65"/>
      <c r="I234" s="65"/>
      <c r="J234" s="65"/>
      <c r="K234" s="35"/>
      <c r="L234" s="35"/>
      <c r="M234" s="35"/>
    </row>
    <row r="235" spans="3:13" ht="12.75">
      <c r="C235" s="65"/>
      <c r="D235" s="65"/>
      <c r="E235" s="65"/>
      <c r="F235" s="65"/>
      <c r="G235" s="65"/>
      <c r="H235" s="65"/>
      <c r="I235" s="65"/>
      <c r="J235" s="65"/>
      <c r="K235" s="35"/>
      <c r="L235" s="35"/>
      <c r="M235" s="35"/>
    </row>
    <row r="236" spans="3:13" ht="12.75">
      <c r="C236" s="65"/>
      <c r="D236" s="65"/>
      <c r="E236" s="65"/>
      <c r="F236" s="65"/>
      <c r="G236" s="65"/>
      <c r="H236" s="65"/>
      <c r="I236" s="65"/>
      <c r="J236" s="65"/>
      <c r="K236" s="35"/>
      <c r="L236" s="35"/>
      <c r="M236" s="35"/>
    </row>
    <row r="237" spans="3:13" ht="12.75">
      <c r="C237" s="65"/>
      <c r="D237" s="65"/>
      <c r="E237" s="65"/>
      <c r="F237" s="65"/>
      <c r="G237" s="65"/>
      <c r="H237" s="65"/>
      <c r="I237" s="65"/>
      <c r="J237" s="65"/>
      <c r="K237" s="35"/>
      <c r="L237" s="35"/>
      <c r="M237" s="35"/>
    </row>
    <row r="238" spans="3:13" ht="12.75">
      <c r="C238" s="65"/>
      <c r="D238" s="65"/>
      <c r="E238" s="65"/>
      <c r="F238" s="65"/>
      <c r="G238" s="65"/>
      <c r="H238" s="65"/>
      <c r="I238" s="65"/>
      <c r="J238" s="65"/>
      <c r="K238" s="35"/>
      <c r="L238" s="35"/>
      <c r="M238" s="35"/>
    </row>
    <row r="239" spans="3:13" ht="12.75">
      <c r="C239" s="65"/>
      <c r="D239" s="65"/>
      <c r="E239" s="65"/>
      <c r="F239" s="65"/>
      <c r="G239" s="65"/>
      <c r="H239" s="65"/>
      <c r="I239" s="65"/>
      <c r="J239" s="65"/>
      <c r="K239" s="35"/>
      <c r="L239" s="35"/>
      <c r="M239" s="35"/>
    </row>
    <row r="240" spans="3:13" ht="12.75">
      <c r="C240" s="65"/>
      <c r="D240" s="65"/>
      <c r="E240" s="65"/>
      <c r="F240" s="65"/>
      <c r="G240" s="65"/>
      <c r="H240" s="65"/>
      <c r="I240" s="65"/>
      <c r="J240" s="65"/>
      <c r="K240" s="35"/>
      <c r="L240" s="35"/>
      <c r="M240" s="35"/>
    </row>
    <row r="241" spans="3:13" ht="12.75">
      <c r="C241" s="65"/>
      <c r="D241" s="65"/>
      <c r="E241" s="65"/>
      <c r="F241" s="65"/>
      <c r="G241" s="65"/>
      <c r="H241" s="65"/>
      <c r="I241" s="65"/>
      <c r="J241" s="65"/>
      <c r="K241" s="35"/>
      <c r="L241" s="35"/>
      <c r="M241" s="35"/>
    </row>
    <row r="242" spans="3:13" ht="12.75">
      <c r="C242" s="65"/>
      <c r="D242" s="65"/>
      <c r="E242" s="65"/>
      <c r="F242" s="65"/>
      <c r="G242" s="65"/>
      <c r="H242" s="65"/>
      <c r="I242" s="65"/>
      <c r="J242" s="65"/>
      <c r="K242" s="35"/>
      <c r="L242" s="35"/>
      <c r="M242" s="35"/>
    </row>
    <row r="243" spans="3:13" ht="12.75">
      <c r="C243" s="65"/>
      <c r="D243" s="65"/>
      <c r="E243" s="65"/>
      <c r="F243" s="65"/>
      <c r="G243" s="65"/>
      <c r="H243" s="65"/>
      <c r="I243" s="65"/>
      <c r="J243" s="65"/>
      <c r="K243" s="35"/>
      <c r="L243" s="35"/>
      <c r="M243" s="35"/>
    </row>
    <row r="244" spans="3:13" ht="12.75">
      <c r="C244" s="65"/>
      <c r="D244" s="65"/>
      <c r="E244" s="65"/>
      <c r="F244" s="65"/>
      <c r="G244" s="65"/>
      <c r="H244" s="65"/>
      <c r="I244" s="65"/>
      <c r="J244" s="65"/>
      <c r="K244" s="35"/>
      <c r="L244" s="35"/>
      <c r="M244" s="35"/>
    </row>
    <row r="245" spans="3:13" ht="12.75">
      <c r="C245" s="65"/>
      <c r="D245" s="65"/>
      <c r="E245" s="65"/>
      <c r="F245" s="65"/>
      <c r="G245" s="65"/>
      <c r="H245" s="65"/>
      <c r="I245" s="65"/>
      <c r="J245" s="65"/>
      <c r="K245" s="35"/>
      <c r="L245" s="35"/>
      <c r="M245" s="35"/>
    </row>
    <row r="246" spans="3:13" ht="12.75">
      <c r="C246" s="65"/>
      <c r="D246" s="65"/>
      <c r="E246" s="65"/>
      <c r="F246" s="65"/>
      <c r="G246" s="65"/>
      <c r="H246" s="65"/>
      <c r="I246" s="65"/>
      <c r="J246" s="65"/>
      <c r="K246" s="35"/>
      <c r="L246" s="35"/>
      <c r="M246" s="35"/>
    </row>
    <row r="247" spans="3:13" ht="12.75">
      <c r="C247" s="65"/>
      <c r="D247" s="65"/>
      <c r="E247" s="65"/>
      <c r="F247" s="65"/>
      <c r="G247" s="65"/>
      <c r="H247" s="65"/>
      <c r="I247" s="65"/>
      <c r="J247" s="65"/>
      <c r="K247" s="35"/>
      <c r="L247" s="35"/>
      <c r="M247" s="35"/>
    </row>
    <row r="248" spans="3:13" ht="12.75">
      <c r="C248" s="65"/>
      <c r="D248" s="65"/>
      <c r="E248" s="65"/>
      <c r="F248" s="65"/>
      <c r="G248" s="65"/>
      <c r="H248" s="65"/>
      <c r="I248" s="65"/>
      <c r="J248" s="65"/>
      <c r="K248" s="35"/>
      <c r="L248" s="35"/>
      <c r="M248" s="35"/>
    </row>
    <row r="249" spans="3:13" ht="12.75">
      <c r="C249" s="65"/>
      <c r="D249" s="65"/>
      <c r="E249" s="65"/>
      <c r="F249" s="65"/>
      <c r="G249" s="65"/>
      <c r="H249" s="65"/>
      <c r="I249" s="65"/>
      <c r="J249" s="65"/>
      <c r="K249" s="35"/>
      <c r="L249" s="35"/>
      <c r="M249" s="35"/>
    </row>
    <row r="250" spans="3:13" ht="12.75">
      <c r="C250" s="65"/>
      <c r="D250" s="65"/>
      <c r="E250" s="65"/>
      <c r="F250" s="65"/>
      <c r="G250" s="65"/>
      <c r="H250" s="65"/>
      <c r="I250" s="65"/>
      <c r="J250" s="65"/>
      <c r="K250" s="35"/>
      <c r="L250" s="35"/>
      <c r="M250" s="35"/>
    </row>
    <row r="251" spans="3:13" ht="12.75">
      <c r="C251" s="65"/>
      <c r="D251" s="65"/>
      <c r="E251" s="65"/>
      <c r="F251" s="65"/>
      <c r="G251" s="65"/>
      <c r="H251" s="65"/>
      <c r="I251" s="65"/>
      <c r="J251" s="65"/>
      <c r="K251" s="35"/>
      <c r="L251" s="35"/>
      <c r="M251" s="35"/>
    </row>
    <row r="252" spans="3:13" ht="12.75">
      <c r="C252" s="65"/>
      <c r="D252" s="65"/>
      <c r="E252" s="65"/>
      <c r="F252" s="65"/>
      <c r="G252" s="65"/>
      <c r="H252" s="65"/>
      <c r="I252" s="65"/>
      <c r="J252" s="65"/>
      <c r="K252" s="35"/>
      <c r="L252" s="35"/>
      <c r="M252" s="35"/>
    </row>
    <row r="253" spans="3:13" ht="12.75">
      <c r="C253" s="65"/>
      <c r="D253" s="65"/>
      <c r="E253" s="65"/>
      <c r="F253" s="65"/>
      <c r="G253" s="65"/>
      <c r="H253" s="65"/>
      <c r="I253" s="65"/>
      <c r="J253" s="65"/>
      <c r="K253" s="35"/>
      <c r="L253" s="35"/>
      <c r="M253" s="35"/>
    </row>
    <row r="254" spans="3:13" ht="12.75">
      <c r="C254" s="65"/>
      <c r="D254" s="65"/>
      <c r="E254" s="65"/>
      <c r="F254" s="65"/>
      <c r="G254" s="65"/>
      <c r="H254" s="65"/>
      <c r="I254" s="65"/>
      <c r="J254" s="65"/>
      <c r="K254" s="35"/>
      <c r="L254" s="35"/>
      <c r="M254" s="35"/>
    </row>
    <row r="255" spans="3:13" ht="12.75">
      <c r="C255" s="65"/>
      <c r="D255" s="65"/>
      <c r="E255" s="65"/>
      <c r="F255" s="65"/>
      <c r="G255" s="65"/>
      <c r="H255" s="65"/>
      <c r="I255" s="65"/>
      <c r="J255" s="65"/>
      <c r="K255" s="35"/>
      <c r="L255" s="35"/>
      <c r="M255" s="35"/>
    </row>
    <row r="256" spans="3:13" ht="12.75">
      <c r="C256" s="65"/>
      <c r="D256" s="65"/>
      <c r="E256" s="65"/>
      <c r="F256" s="65"/>
      <c r="G256" s="65"/>
      <c r="H256" s="65"/>
      <c r="I256" s="65"/>
      <c r="J256" s="65"/>
      <c r="K256" s="35"/>
      <c r="L256" s="35"/>
      <c r="M256" s="35"/>
    </row>
    <row r="257" spans="3:13" ht="12.75">
      <c r="C257" s="65"/>
      <c r="D257" s="65"/>
      <c r="E257" s="65"/>
      <c r="F257" s="65"/>
      <c r="G257" s="65"/>
      <c r="H257" s="65"/>
      <c r="I257" s="65"/>
      <c r="J257" s="65"/>
      <c r="K257" s="35"/>
      <c r="L257" s="35"/>
      <c r="M257" s="35"/>
    </row>
    <row r="258" spans="3:13" ht="12.75">
      <c r="C258" s="65"/>
      <c r="D258" s="65"/>
      <c r="E258" s="65"/>
      <c r="F258" s="65"/>
      <c r="G258" s="65"/>
      <c r="H258" s="65"/>
      <c r="I258" s="65"/>
      <c r="J258" s="65"/>
      <c r="K258" s="35"/>
      <c r="L258" s="35"/>
      <c r="M258" s="35"/>
    </row>
    <row r="259" spans="3:13" ht="12.75">
      <c r="C259" s="65"/>
      <c r="D259" s="65"/>
      <c r="E259" s="65"/>
      <c r="F259" s="65"/>
      <c r="G259" s="65"/>
      <c r="H259" s="65"/>
      <c r="I259" s="65"/>
      <c r="J259" s="65"/>
      <c r="K259" s="35"/>
      <c r="L259" s="35"/>
      <c r="M259" s="35"/>
    </row>
  </sheetData>
  <sheetProtection/>
  <mergeCells count="1">
    <mergeCell ref="A1:J1"/>
  </mergeCells>
  <printOptions horizontalCentered="1"/>
  <pageMargins left="0.1968503937007874" right="0.1968503937007874" top="0.4330708661417323" bottom="0.3937007874015748" header="0.31496062992125984" footer="0.1968503937007874"/>
  <pageSetup firstPageNumber="3" useFirstPageNumber="1" horizontalDpi="600" verticalDpi="600" orientation="landscape" paperSize="9" scale="9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Korisnik</cp:lastModifiedBy>
  <cp:lastPrinted>2021-12-13T12:11:49Z</cp:lastPrinted>
  <dcterms:created xsi:type="dcterms:W3CDTF">2013-09-11T11:00:21Z</dcterms:created>
  <dcterms:modified xsi:type="dcterms:W3CDTF">2021-12-13T12:14:27Z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